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2"/>
  </bookViews>
  <sheets>
    <sheet name="Лист1" sheetId="1" state="hidden" r:id="rId1"/>
    <sheet name="Лист2" sheetId="2" state="hidden" r:id="rId2"/>
    <sheet name="19 прогр" sheetId="3" r:id="rId3"/>
    <sheet name="прил № 3" sheetId="5" r:id="rId4"/>
  </sheets>
  <calcPr calcId="152511"/>
</workbook>
</file>

<file path=xl/calcChain.xml><?xml version="1.0" encoding="utf-8"?>
<calcChain xmlns="http://schemas.openxmlformats.org/spreadsheetml/2006/main">
  <c r="J27" i="3" l="1"/>
  <c r="C40" i="5"/>
  <c r="D40" i="5"/>
  <c r="E40" i="5"/>
  <c r="F40" i="5"/>
  <c r="G40" i="5"/>
  <c r="H40" i="5"/>
  <c r="I40" i="5"/>
  <c r="C41" i="5"/>
  <c r="D41" i="5"/>
  <c r="E41" i="5"/>
  <c r="F41" i="5"/>
  <c r="G41" i="5"/>
  <c r="H41" i="5"/>
  <c r="I41" i="5"/>
  <c r="C42" i="5"/>
  <c r="D42" i="5"/>
  <c r="E42" i="5"/>
  <c r="F42" i="5"/>
  <c r="G42" i="5"/>
  <c r="H42" i="5"/>
  <c r="I42" i="5"/>
  <c r="C43" i="5"/>
  <c r="D43" i="5"/>
  <c r="E43" i="5"/>
  <c r="F43" i="5"/>
  <c r="G43" i="5"/>
  <c r="H43" i="5"/>
  <c r="I43" i="5"/>
  <c r="J16" i="3"/>
  <c r="C19" i="5"/>
  <c r="D19" i="5"/>
  <c r="E19" i="5"/>
  <c r="F19" i="5"/>
  <c r="G19" i="5"/>
  <c r="H19" i="5"/>
  <c r="I19" i="5"/>
  <c r="C20" i="5"/>
  <c r="D20" i="5"/>
  <c r="E20" i="5"/>
  <c r="F20" i="5"/>
  <c r="G20" i="5"/>
  <c r="H20" i="5"/>
  <c r="I20" i="5"/>
  <c r="C21" i="5"/>
  <c r="D21" i="5"/>
  <c r="E21" i="5"/>
  <c r="F21" i="5"/>
  <c r="G21" i="5"/>
  <c r="H21" i="5"/>
  <c r="I21" i="5"/>
  <c r="C22" i="5"/>
  <c r="D22" i="5"/>
  <c r="E22" i="5"/>
  <c r="F22" i="5"/>
  <c r="G22" i="5"/>
  <c r="H22" i="5"/>
  <c r="I22" i="5"/>
  <c r="J12" i="3"/>
  <c r="C14" i="5"/>
  <c r="D14" i="5"/>
  <c r="E14" i="5"/>
  <c r="F14" i="5"/>
  <c r="G14" i="5"/>
  <c r="H14" i="5"/>
  <c r="I14" i="5"/>
  <c r="C15" i="5"/>
  <c r="D15" i="5"/>
  <c r="E15" i="5"/>
  <c r="F15" i="5"/>
  <c r="G15" i="5"/>
  <c r="H15" i="5"/>
  <c r="I15" i="5"/>
  <c r="C16" i="5"/>
  <c r="D16" i="5"/>
  <c r="E16" i="5"/>
  <c r="F16" i="5"/>
  <c r="G16" i="5"/>
  <c r="H16" i="5"/>
  <c r="I16" i="5"/>
  <c r="C17" i="5"/>
  <c r="D17" i="5"/>
  <c r="E17" i="5"/>
  <c r="F17" i="5"/>
  <c r="G17" i="5"/>
  <c r="H17" i="5"/>
  <c r="I17" i="5"/>
  <c r="J14" i="3" l="1"/>
  <c r="J10" i="3"/>
  <c r="K10" i="3"/>
  <c r="K30" i="3"/>
  <c r="P30" i="3"/>
  <c r="O30" i="3"/>
  <c r="N30" i="3"/>
  <c r="M30" i="3"/>
  <c r="L30" i="3"/>
  <c r="K29" i="3"/>
  <c r="K27" i="3"/>
  <c r="K12" i="3"/>
  <c r="K17" i="3"/>
  <c r="J17" i="3" s="1"/>
  <c r="J11" i="3"/>
  <c r="J18" i="3"/>
  <c r="J15" i="3"/>
  <c r="K14" i="3"/>
  <c r="P14" i="3"/>
  <c r="O14" i="3"/>
  <c r="N14" i="3"/>
  <c r="M14" i="3"/>
  <c r="L14" i="3"/>
  <c r="P17" i="3"/>
  <c r="O17" i="3"/>
  <c r="N17" i="3"/>
  <c r="M17" i="3"/>
  <c r="L17" i="3"/>
  <c r="P27" i="3"/>
  <c r="O27" i="3"/>
  <c r="N27" i="3"/>
  <c r="M27" i="3"/>
  <c r="L27" i="3"/>
  <c r="J28" i="3"/>
  <c r="J29" i="3"/>
  <c r="P29" i="3"/>
  <c r="O29" i="3"/>
  <c r="N29" i="3"/>
  <c r="M29" i="3"/>
  <c r="L29" i="3"/>
  <c r="J30" i="3"/>
  <c r="J31" i="3"/>
  <c r="J20" i="3" l="1"/>
  <c r="J19" i="3"/>
  <c r="J26" i="3"/>
  <c r="J42" i="3"/>
  <c r="J37" i="3"/>
  <c r="J24" i="3" l="1"/>
  <c r="J41" i="3" l="1"/>
  <c r="J40" i="3"/>
  <c r="J39" i="3"/>
  <c r="J38" i="3"/>
  <c r="J36" i="3"/>
  <c r="J35" i="3"/>
  <c r="J34" i="3"/>
  <c r="J33" i="3"/>
  <c r="J32" i="3"/>
  <c r="J21" i="3"/>
  <c r="J22" i="3"/>
  <c r="J23" i="3"/>
  <c r="J25" i="3"/>
  <c r="P13" i="3" l="1"/>
  <c r="P10" i="3" s="1"/>
  <c r="O13" i="3"/>
  <c r="O10" i="3" s="1"/>
  <c r="N13" i="3"/>
  <c r="N10" i="3" s="1"/>
  <c r="M13" i="3"/>
  <c r="M10" i="3" s="1"/>
  <c r="L13" i="3"/>
  <c r="L10" i="3" s="1"/>
  <c r="K13" i="3"/>
  <c r="I24" i="1"/>
  <c r="H24" i="1"/>
  <c r="G24" i="1"/>
  <c r="F24" i="1"/>
  <c r="E24" i="1"/>
  <c r="D24" i="1"/>
  <c r="C24" i="1"/>
  <c r="I39" i="1"/>
  <c r="H39" i="1"/>
  <c r="G39" i="1"/>
  <c r="F39" i="1"/>
  <c r="E39" i="1"/>
  <c r="D39" i="1"/>
  <c r="C39" i="1"/>
  <c r="I38" i="1"/>
  <c r="H38" i="1"/>
  <c r="G38" i="1"/>
  <c r="F38" i="1"/>
  <c r="E38" i="1"/>
  <c r="D38" i="1"/>
  <c r="C38" i="1"/>
  <c r="J13" i="3" l="1"/>
  <c r="M12" i="3"/>
  <c r="P12" i="3"/>
  <c r="N12" i="3"/>
  <c r="L12" i="3"/>
  <c r="O12" i="3"/>
  <c r="J46" i="2"/>
  <c r="P20" i="2"/>
  <c r="P21" i="2"/>
  <c r="J47" i="2"/>
  <c r="O47" i="2"/>
  <c r="O46" i="2"/>
  <c r="N47" i="2"/>
  <c r="N46" i="2"/>
  <c r="M47" i="2"/>
  <c r="M46" i="2"/>
  <c r="L47" i="2"/>
  <c r="L46" i="2"/>
  <c r="K47" i="2"/>
  <c r="K46" i="2"/>
  <c r="O24" i="2"/>
  <c r="O23" i="2"/>
  <c r="N24" i="2"/>
  <c r="N23" i="2"/>
  <c r="M24" i="2"/>
  <c r="M23" i="2"/>
  <c r="L24" i="2"/>
  <c r="L23" i="2"/>
  <c r="K24" i="2"/>
  <c r="K23" i="2"/>
  <c r="J24" i="2"/>
  <c r="P24" i="2" s="1"/>
  <c r="J23" i="2"/>
  <c r="P23" i="2" s="1"/>
  <c r="J21" i="2"/>
  <c r="J20" i="2"/>
  <c r="J18" i="2" s="1"/>
  <c r="P46" i="2" l="1"/>
  <c r="P47" i="2"/>
  <c r="P18" i="2"/>
  <c r="O21" i="2"/>
  <c r="N21" i="2"/>
  <c r="M21" i="2"/>
  <c r="L21" i="2"/>
  <c r="K21" i="2"/>
  <c r="O20" i="2"/>
  <c r="N20" i="2"/>
  <c r="M20" i="2"/>
  <c r="L20" i="2"/>
  <c r="K20" i="2"/>
  <c r="L18" i="2" l="1"/>
  <c r="N18" i="2"/>
  <c r="K18" i="2"/>
  <c r="M18" i="2"/>
  <c r="O18" i="2"/>
  <c r="E18" i="1"/>
  <c r="I20" i="1"/>
  <c r="H20" i="1"/>
  <c r="H18" i="1" s="1"/>
  <c r="G20" i="1"/>
  <c r="F20" i="1"/>
  <c r="F18" i="1" s="1"/>
  <c r="E20" i="1"/>
  <c r="D20" i="1"/>
  <c r="D18" i="1" s="1"/>
  <c r="C20" i="1"/>
  <c r="I21" i="1"/>
  <c r="I18" i="1" s="1"/>
  <c r="H21" i="1"/>
  <c r="G21" i="1"/>
  <c r="G18" i="1" s="1"/>
  <c r="E21" i="1"/>
  <c r="F21" i="1"/>
  <c r="D21" i="1"/>
  <c r="C21" i="1"/>
  <c r="C18" i="1" s="1"/>
</calcChain>
</file>

<file path=xl/sharedStrings.xml><?xml version="1.0" encoding="utf-8"?>
<sst xmlns="http://schemas.openxmlformats.org/spreadsheetml/2006/main" count="485" uniqueCount="101">
  <si>
    <t>N пп.</t>
  </si>
  <si>
    <t>Объем финансового обеспечения по годам реализации, тыс. рублей</t>
  </si>
  <si>
    <t>Всего</t>
  </si>
  <si>
    <t>федеральный бюджет</t>
  </si>
  <si>
    <t>областной бюджет</t>
  </si>
  <si>
    <t>местный бюджет</t>
  </si>
  <si>
    <t>Наименование программы, структурного элемента/источник финансового обеспечения</t>
  </si>
  <si>
    <t>Приложение № 3</t>
  </si>
  <si>
    <t xml:space="preserve"> ФИНАНСОВОЕ ОБЕСПЕЧЕНИЕ СТРУКТУРНЫХ ЭЛЕМЕНТОВ МУНИЦИПАЛЬНОЙ ПРОГРАММЫ</t>
  </si>
  <si>
    <t>2.1.</t>
  </si>
  <si>
    <t>"СОЦИАЛЬНАЯ ПОДДЕРЖКА ВЕТЕРАНОВ, ИНВАЛИДОВ И ИНЫХ  МАЛОМОБИЛЬНЫХ ГРУПП НАСЕЛЕНИЯ</t>
  </si>
  <si>
    <t>В МУНИЦИПАЛЬНОМ ОБРАЗОВАНИИ "АНИВСКИЙ ГОРОДСКОЙ ОКРУГ"</t>
  </si>
  <si>
    <t xml:space="preserve">к муниципальной программе «Социальная 
поддержка ветеранов, инвалидов и иных 
маломобильных групп населения в муниципальном 
образовании «Анивский городской округ»
</t>
  </si>
  <si>
    <t>Муниципальная программа "Социальнаяя поддержка ветеранов, инвалидов и иных маломобильных групп населения в муниципальном образовании "Анивский городской округ"</t>
  </si>
  <si>
    <t>1.1.</t>
  </si>
  <si>
    <t>Подписка ветеранов ВОВ, инвалидов, «Детей войны» на периодические печатные издания газета «Утро Родины», газета «Ветеран»</t>
  </si>
  <si>
    <t>1.2.</t>
  </si>
  <si>
    <t>Организация мероприятий, спортивных мероприятий, культурно-развлекательных, посвященных юбилейным и скорбным датам, общим международным праздникам и фестивалей с участием ветеранов, инвалидов и иных маломобильных  групп населения</t>
  </si>
  <si>
    <t>1.3.</t>
  </si>
  <si>
    <t>Обеспечение льготным проездом на автомобильном транспорте общего пользования для ветеранов и инвалидов</t>
  </si>
  <si>
    <t>Комплекс процессных мероприятий "Обеспечение доступной среды для инвалидов и иных маломобильных групп населения"</t>
  </si>
  <si>
    <t>Адаптация приоритетных объектов социальной, транспортной и инженерной инфраструктуры, жилых домов, где проживают инвалиды</t>
  </si>
  <si>
    <t>Адресная социальная помощь семья, имеющим на иждивении детей-инвалидов, независимо от заболевания, приведшего к ограничению жизнедеятельности ребёнка при выезде на лечение (реабилитацию, консультацию, обследование) на территории и за пределами Сахалинской области</t>
  </si>
  <si>
    <t>1.4.</t>
  </si>
  <si>
    <t>Комплекс процессных мероприятий "Социальная поддержка ветеранов, инвалидов и иных маломобильных групп населения "</t>
  </si>
  <si>
    <t>0113</t>
  </si>
  <si>
    <t>1900220990</t>
  </si>
  <si>
    <t>244</t>
  </si>
  <si>
    <t>323</t>
  </si>
  <si>
    <t>1003</t>
  </si>
  <si>
    <t>1900520990</t>
  </si>
  <si>
    <t>1900620990</t>
  </si>
  <si>
    <t>1920520990</t>
  </si>
  <si>
    <t>313</t>
  </si>
  <si>
    <t>Адресная социальная помощь семьям, имеющим на иждивении детей-инвалидов, независимо от заболевания, приведшего к ограничению жизнедеятельности ребёнка при выезде на лечение (реабилитацию, консультацию, обследование) на территории и за пределами Сахалинской области</t>
  </si>
  <si>
    <t>1910220990</t>
  </si>
  <si>
    <t>1910320990</t>
  </si>
  <si>
    <t>633</t>
  </si>
  <si>
    <t>1920720990</t>
  </si>
  <si>
    <t>1900420990</t>
  </si>
  <si>
    <t>1006</t>
  </si>
  <si>
    <t>1920463020</t>
  </si>
  <si>
    <t>612</t>
  </si>
  <si>
    <t>19204S3020</t>
  </si>
  <si>
    <t>1920420990</t>
  </si>
  <si>
    <t>622</t>
  </si>
  <si>
    <t>№ пп.</t>
  </si>
  <si>
    <t>1950120990</t>
  </si>
  <si>
    <t>1950263020</t>
  </si>
  <si>
    <t>19502S3020</t>
  </si>
  <si>
    <t>1920220990</t>
  </si>
  <si>
    <t>Другие вопросы в области социальной политики</t>
  </si>
  <si>
    <t>Социальное обеспечение населения</t>
  </si>
  <si>
    <t>Другие общегосударственные вопросы</t>
  </si>
  <si>
    <t>1900320990</t>
  </si>
  <si>
    <t>1900120990</t>
  </si>
  <si>
    <t>550,00</t>
  </si>
  <si>
    <t>2024</t>
  </si>
  <si>
    <t>Источник средств</t>
  </si>
  <si>
    <t>Код бюджетной классификации</t>
  </si>
  <si>
    <t>ГРБС</t>
  </si>
  <si>
    <t>Раздел,подраздел</t>
  </si>
  <si>
    <t>Целевая статья 2024</t>
  </si>
  <si>
    <t>Целевая статья 2025</t>
  </si>
  <si>
    <t>Вид расходов</t>
  </si>
  <si>
    <t>1950220990</t>
  </si>
  <si>
    <t>0,0</t>
  </si>
  <si>
    <t>оставить в таком виде</t>
  </si>
  <si>
    <t>1900520990 1900620990 1910220990</t>
  </si>
  <si>
    <t>1900420990 1910320990 1920720990</t>
  </si>
  <si>
    <t>х</t>
  </si>
  <si>
    <t>Доп.клас.</t>
  </si>
  <si>
    <t>5</t>
  </si>
  <si>
    <t>1940120996</t>
  </si>
  <si>
    <t>1940120997</t>
  </si>
  <si>
    <t>1940120990</t>
  </si>
  <si>
    <t>1940263020</t>
  </si>
  <si>
    <t>19402S3020</t>
  </si>
  <si>
    <t>1940220990</t>
  </si>
  <si>
    <t>2.1</t>
  </si>
  <si>
    <t>"СОЦИАЛЬНАЯ ПОДДЕРЖКА ВЕТЕРАНОВ, ИНВАЛИДОВ И ИНЫХ  МАЛОМОБИЛЬНЫХ ГРУПП НАСЕЛЕНИЯ В МУНИЦИПАЛЬНОМ ОБРАЗОВАНИИ "АНИВСКИЙ ГОРОДСКОЙ ОКРУГ", утвержденная постановлением администрации Анивского муниципального округа № 2321-па от 30.07.2024г.</t>
  </si>
  <si>
    <t>№</t>
  </si>
  <si>
    <t>Наименование структурного элемента/источник финансового обеспечения</t>
  </si>
  <si>
    <t>Областной бюджет</t>
  </si>
  <si>
    <t>Местный бюджет</t>
  </si>
  <si>
    <t>1.</t>
  </si>
  <si>
    <t>Организация мероприятий, спортивных мероприятий, культурно-развлекательных, посвященных юбилейным и скорбным датам, общим международным праздникам и фестивалей с участием ветеранов, инвалидов и иных маломобильных групп населения</t>
  </si>
  <si>
    <t>2.</t>
  </si>
  <si>
    <t>Муниципальная программа «Социальная поддержка ветеранов, инвалидов и иных маломобильных групп населения в Анивском муниципальном округе»</t>
  </si>
  <si>
    <t>Федеральный бюджет</t>
  </si>
  <si>
    <t>Комплекс процессных мероприятий "Социальная поддержка ветеранов, инвалидов и маломобильных групп населения "</t>
  </si>
  <si>
    <t>1.1</t>
  </si>
  <si>
    <t>1.2</t>
  </si>
  <si>
    <t>1.3</t>
  </si>
  <si>
    <t>1.4</t>
  </si>
  <si>
    <t xml:space="preserve">Приложение 3
к муниципальной программе «Социальная 
поддержка ветеранов, инвалидов и иных 
маломобильных групп населения 
в Анивском муниципальном округе», 
утвержденной постановлением администрации 
Анивского городского округа 
от 30.07.2025 г. № 2321-па
</t>
  </si>
  <si>
    <t>Финансовое обеспечение реализации Программы</t>
  </si>
  <si>
    <t xml:space="preserve">Приложение </t>
  </si>
  <si>
    <t>к постановлению</t>
  </si>
  <si>
    <t>администрации Анивского муниципального округа</t>
  </si>
  <si>
    <t xml:space="preserve"> от 30.10.2025 г. № 3624-па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</si>
</sst>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rgb="FF008000"/>
      <name val="Arial Cy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rgb="FFD9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4" fillId="0" borderId="8">
      <alignment vertical="top" shrinkToFit="1"/>
    </xf>
  </cellStyleXfs>
  <cellXfs count="1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0" borderId="8" xfId="1" applyNumberFormat="1" applyProtection="1">
      <alignment vertical="top" shrinkToFit="1"/>
    </xf>
    <xf numFmtId="4" fontId="4" fillId="3" borderId="8" xfId="1" applyNumberFormat="1" applyFill="1" applyProtection="1">
      <alignment vertical="top" shrinkToFit="1"/>
    </xf>
    <xf numFmtId="4" fontId="4" fillId="0" borderId="8" xfId="1" applyNumberFormat="1" applyAlignment="1" applyProtection="1">
      <alignment vertical="center" shrinkToFi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3" borderId="0" xfId="0" applyFill="1"/>
    <xf numFmtId="2" fontId="0" fillId="0" borderId="0" xfId="0" applyNumberFormat="1"/>
    <xf numFmtId="4" fontId="4" fillId="0" borderId="9" xfId="1" applyNumberFormat="1" applyBorder="1" applyProtection="1">
      <alignment vertical="top" shrinkToFit="1"/>
    </xf>
    <xf numFmtId="2" fontId="1" fillId="0" borderId="4" xfId="0" applyNumberFormat="1" applyFont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0" borderId="1" xfId="0" applyFont="1" applyBorder="1"/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2" borderId="0" xfId="0" applyFill="1"/>
    <xf numFmtId="0" fontId="2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 applyAlignment="1">
      <alignment horizontal="right" vertical="center" wrapText="1"/>
    </xf>
    <xf numFmtId="0" fontId="1" fillId="3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/>
    <xf numFmtId="2" fontId="9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0" xfId="0" applyFont="1" applyBorder="1" applyAlignment="1">
      <alignment horizontal="right" vertical="top" wrapText="1"/>
    </xf>
  </cellXfs>
  <cellStyles count="2">
    <cellStyle name="st19" xfId="1"/>
    <cellStyle name="Обычный" xfId="0" builtinId="0"/>
  </cellStyles>
  <dxfs count="0"/>
  <tableStyles count="0" defaultTableStyle="TableStyleMedium2" defaultPivotStyle="PivotStyleMedium9"/>
  <colors>
    <mruColors>
      <color rgb="FFFFEFFF"/>
      <color rgb="FFD9FFFF"/>
      <color rgb="FFFF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31" workbookViewId="0">
      <selection activeCell="B43" sqref="B43"/>
    </sheetView>
  </sheetViews>
  <sheetFormatPr defaultRowHeight="15" x14ac:dyDescent="0.25"/>
  <cols>
    <col min="1" max="1" width="7.28515625" customWidth="1"/>
    <col min="2" max="2" width="52.85546875" customWidth="1"/>
    <col min="8" max="8" width="9.140625" customWidth="1"/>
    <col min="9" max="9" width="11.28515625" customWidth="1"/>
  </cols>
  <sheetData>
    <row r="1" spans="1:9" x14ac:dyDescent="0.25">
      <c r="A1" s="1"/>
      <c r="B1" s="1"/>
      <c r="C1" s="1"/>
      <c r="D1" s="1"/>
      <c r="E1" s="113" t="s">
        <v>7</v>
      </c>
      <c r="F1" s="113"/>
      <c r="G1" s="113"/>
      <c r="H1" s="113"/>
      <c r="I1" s="113"/>
    </row>
    <row r="2" spans="1:9" ht="15" customHeight="1" x14ac:dyDescent="0.25">
      <c r="A2" s="1"/>
      <c r="B2" s="1"/>
      <c r="C2" s="1"/>
      <c r="D2" s="1"/>
      <c r="E2" s="114" t="s">
        <v>12</v>
      </c>
      <c r="F2" s="114"/>
      <c r="G2" s="114"/>
      <c r="H2" s="114"/>
      <c r="I2" s="114"/>
    </row>
    <row r="3" spans="1:9" ht="15" customHeight="1" x14ac:dyDescent="0.25">
      <c r="A3" s="1"/>
      <c r="B3" s="1"/>
      <c r="C3" s="1"/>
      <c r="D3" s="1"/>
      <c r="E3" s="114"/>
      <c r="F3" s="114"/>
      <c r="G3" s="114"/>
      <c r="H3" s="114"/>
      <c r="I3" s="114"/>
    </row>
    <row r="4" spans="1:9" ht="15" customHeight="1" x14ac:dyDescent="0.25">
      <c r="A4" s="1"/>
      <c r="B4" s="1"/>
      <c r="C4" s="1"/>
      <c r="D4" s="1"/>
      <c r="E4" s="114"/>
      <c r="F4" s="114"/>
      <c r="G4" s="114"/>
      <c r="H4" s="114"/>
      <c r="I4" s="114"/>
    </row>
    <row r="5" spans="1:9" x14ac:dyDescent="0.25">
      <c r="A5" s="1"/>
      <c r="B5" s="1"/>
      <c r="C5" s="1"/>
      <c r="D5" s="1"/>
      <c r="E5" s="114"/>
      <c r="F5" s="114"/>
      <c r="G5" s="114"/>
      <c r="H5" s="114"/>
      <c r="I5" s="114"/>
    </row>
    <row r="6" spans="1:9" ht="24.75" customHeight="1" x14ac:dyDescent="0.25">
      <c r="A6" s="1"/>
      <c r="B6" s="1"/>
      <c r="C6" s="1"/>
      <c r="D6" s="1"/>
      <c r="E6" s="114"/>
      <c r="F6" s="114"/>
      <c r="G6" s="114"/>
      <c r="H6" s="114"/>
      <c r="I6" s="114"/>
    </row>
    <row r="7" spans="1:9" x14ac:dyDescent="0.25">
      <c r="A7" s="115" t="s">
        <v>8</v>
      </c>
      <c r="B7" s="115"/>
      <c r="C7" s="115"/>
      <c r="D7" s="115"/>
      <c r="E7" s="115"/>
      <c r="F7" s="115"/>
      <c r="G7" s="115"/>
      <c r="H7" s="115"/>
      <c r="I7" s="115"/>
    </row>
    <row r="8" spans="1:9" x14ac:dyDescent="0.25">
      <c r="A8" s="115" t="s">
        <v>10</v>
      </c>
      <c r="B8" s="115"/>
      <c r="C8" s="115"/>
      <c r="D8" s="115"/>
      <c r="E8" s="115"/>
      <c r="F8" s="115"/>
      <c r="G8" s="115"/>
      <c r="H8" s="115"/>
      <c r="I8" s="115"/>
    </row>
    <row r="9" spans="1:9" x14ac:dyDescent="0.25">
      <c r="A9" s="115" t="s">
        <v>11</v>
      </c>
      <c r="B9" s="115"/>
      <c r="C9" s="115"/>
      <c r="D9" s="115"/>
      <c r="E9" s="115"/>
      <c r="F9" s="115"/>
      <c r="G9" s="115"/>
      <c r="H9" s="115"/>
      <c r="I9" s="115"/>
    </row>
    <row r="10" spans="1:9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25">
      <c r="A11" s="109" t="s">
        <v>0</v>
      </c>
      <c r="B11" s="109" t="s">
        <v>6</v>
      </c>
      <c r="C11" s="109" t="s">
        <v>1</v>
      </c>
      <c r="D11" s="109"/>
      <c r="E11" s="109"/>
      <c r="F11" s="109"/>
      <c r="G11" s="109"/>
      <c r="H11" s="109"/>
      <c r="I11" s="109"/>
    </row>
    <row r="12" spans="1:9" x14ac:dyDescent="0.25">
      <c r="A12" s="109"/>
      <c r="B12" s="109"/>
      <c r="C12" s="2">
        <v>2025</v>
      </c>
      <c r="D12" s="2">
        <v>2026</v>
      </c>
      <c r="E12" s="2">
        <v>2027</v>
      </c>
      <c r="F12" s="2">
        <v>2028</v>
      </c>
      <c r="G12" s="2">
        <v>2029</v>
      </c>
      <c r="H12" s="2">
        <v>2030</v>
      </c>
      <c r="I12" s="2" t="s">
        <v>2</v>
      </c>
    </row>
    <row r="13" spans="1:9" x14ac:dyDescent="0.25">
      <c r="A13" s="109"/>
      <c r="B13" s="2">
        <v>1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</row>
    <row r="14" spans="1:9" ht="15" customHeight="1" x14ac:dyDescent="0.25">
      <c r="A14" s="108"/>
      <c r="B14" s="110" t="s">
        <v>13</v>
      </c>
      <c r="C14" s="2"/>
      <c r="D14" s="2"/>
      <c r="E14" s="2"/>
      <c r="F14" s="2"/>
      <c r="G14" s="2"/>
      <c r="H14" s="2"/>
      <c r="I14" s="2"/>
    </row>
    <row r="15" spans="1:9" x14ac:dyDescent="0.25">
      <c r="A15" s="108"/>
      <c r="B15" s="111"/>
      <c r="C15" s="2"/>
      <c r="D15" s="2"/>
      <c r="E15" s="2"/>
      <c r="F15" s="2"/>
      <c r="G15" s="2"/>
      <c r="H15" s="2"/>
      <c r="I15" s="2"/>
    </row>
    <row r="16" spans="1:9" x14ac:dyDescent="0.25">
      <c r="A16" s="108"/>
      <c r="B16" s="111"/>
      <c r="C16" s="2"/>
      <c r="D16" s="2"/>
      <c r="E16" s="2"/>
      <c r="F16" s="2"/>
      <c r="G16" s="2"/>
      <c r="H16" s="2"/>
      <c r="I16" s="12"/>
    </row>
    <row r="17" spans="1:9" ht="38.25" customHeight="1" x14ac:dyDescent="0.25">
      <c r="A17" s="108"/>
      <c r="B17" s="112"/>
      <c r="C17" s="2"/>
      <c r="D17" s="2"/>
      <c r="E17" s="2"/>
      <c r="F17" s="2"/>
      <c r="G17" s="2"/>
      <c r="H17" s="2"/>
      <c r="I17" s="12"/>
    </row>
    <row r="18" spans="1:9" ht="17.25" customHeight="1" x14ac:dyDescent="0.25">
      <c r="A18" s="11"/>
      <c r="B18" s="16" t="s">
        <v>2</v>
      </c>
      <c r="C18" s="17">
        <f t="shared" ref="C18:I18" si="0">C20+C21</f>
        <v>3750</v>
      </c>
      <c r="D18" s="17">
        <f t="shared" si="0"/>
        <v>3750</v>
      </c>
      <c r="E18" s="17">
        <f t="shared" si="0"/>
        <v>4150</v>
      </c>
      <c r="F18" s="17">
        <f t="shared" si="0"/>
        <v>4270</v>
      </c>
      <c r="G18" s="17">
        <f t="shared" si="0"/>
        <v>4270</v>
      </c>
      <c r="H18" s="17">
        <f t="shared" si="0"/>
        <v>4270</v>
      </c>
      <c r="I18" s="17">
        <f t="shared" si="0"/>
        <v>24460</v>
      </c>
    </row>
    <row r="19" spans="1:9" x14ac:dyDescent="0.25">
      <c r="A19" s="5"/>
      <c r="B19" s="5" t="s">
        <v>3</v>
      </c>
      <c r="C19" s="18"/>
      <c r="D19" s="18"/>
      <c r="E19" s="18"/>
      <c r="F19" s="18"/>
      <c r="G19" s="18"/>
      <c r="H19" s="18"/>
      <c r="I19" s="17"/>
    </row>
    <row r="20" spans="1:9" x14ac:dyDescent="0.25">
      <c r="A20" s="5"/>
      <c r="B20" s="5" t="s">
        <v>4</v>
      </c>
      <c r="C20" s="18">
        <f t="shared" ref="C20:I20" si="1">C41</f>
        <v>700</v>
      </c>
      <c r="D20" s="18">
        <f t="shared" si="1"/>
        <v>700</v>
      </c>
      <c r="E20" s="18">
        <f t="shared" si="1"/>
        <v>800</v>
      </c>
      <c r="F20" s="18">
        <f t="shared" si="1"/>
        <v>800</v>
      </c>
      <c r="G20" s="18">
        <f t="shared" si="1"/>
        <v>800</v>
      </c>
      <c r="H20" s="18">
        <f t="shared" si="1"/>
        <v>800</v>
      </c>
      <c r="I20" s="17">
        <f t="shared" si="1"/>
        <v>4600</v>
      </c>
    </row>
    <row r="21" spans="1:9" x14ac:dyDescent="0.25">
      <c r="A21" s="5"/>
      <c r="B21" s="5" t="s">
        <v>5</v>
      </c>
      <c r="C21" s="18">
        <f t="shared" ref="C21:I21" si="2">C27+C30+C33+C36+C42</f>
        <v>3050</v>
      </c>
      <c r="D21" s="18">
        <f t="shared" si="2"/>
        <v>3050</v>
      </c>
      <c r="E21" s="18">
        <f t="shared" si="2"/>
        <v>3350</v>
      </c>
      <c r="F21" s="18">
        <f t="shared" si="2"/>
        <v>3470</v>
      </c>
      <c r="G21" s="18">
        <f t="shared" si="2"/>
        <v>3470</v>
      </c>
      <c r="H21" s="18">
        <f t="shared" si="2"/>
        <v>3470</v>
      </c>
      <c r="I21" s="17">
        <f t="shared" si="2"/>
        <v>19860</v>
      </c>
    </row>
    <row r="22" spans="1:9" ht="45" x14ac:dyDescent="0.25">
      <c r="A22" s="6">
        <v>1</v>
      </c>
      <c r="B22" s="8" t="s">
        <v>24</v>
      </c>
      <c r="C22" s="18"/>
      <c r="D22" s="18"/>
      <c r="E22" s="18"/>
      <c r="F22" s="18"/>
      <c r="G22" s="18"/>
      <c r="H22" s="18"/>
      <c r="I22" s="17"/>
    </row>
    <row r="23" spans="1:9" x14ac:dyDescent="0.25">
      <c r="A23" s="5"/>
      <c r="B23" s="5" t="s">
        <v>4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7">
        <v>0</v>
      </c>
    </row>
    <row r="24" spans="1:9" x14ac:dyDescent="0.25">
      <c r="A24" s="5"/>
      <c r="B24" s="5" t="s">
        <v>5</v>
      </c>
      <c r="C24" s="18">
        <f t="shared" ref="C24:I24" si="3">C27+C30+C33+C36</f>
        <v>2050</v>
      </c>
      <c r="D24" s="18">
        <f t="shared" si="3"/>
        <v>2050</v>
      </c>
      <c r="E24" s="18">
        <f t="shared" si="3"/>
        <v>2350</v>
      </c>
      <c r="F24" s="18">
        <f t="shared" si="3"/>
        <v>2470</v>
      </c>
      <c r="G24" s="18">
        <f t="shared" si="3"/>
        <v>2470</v>
      </c>
      <c r="H24" s="18">
        <f t="shared" si="3"/>
        <v>2470</v>
      </c>
      <c r="I24" s="17">
        <f t="shared" si="3"/>
        <v>13860</v>
      </c>
    </row>
    <row r="25" spans="1:9" ht="48" customHeight="1" x14ac:dyDescent="0.25">
      <c r="A25" s="6" t="s">
        <v>14</v>
      </c>
      <c r="B25" s="7" t="s">
        <v>15</v>
      </c>
      <c r="C25" s="18"/>
      <c r="D25" s="18"/>
      <c r="E25" s="18"/>
      <c r="F25" s="18"/>
      <c r="G25" s="18"/>
      <c r="H25" s="18"/>
      <c r="I25" s="17"/>
    </row>
    <row r="26" spans="1:9" x14ac:dyDescent="0.25">
      <c r="A26" s="6"/>
      <c r="B26" s="5" t="s">
        <v>4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0</v>
      </c>
    </row>
    <row r="27" spans="1:9" x14ac:dyDescent="0.25">
      <c r="A27" s="6"/>
      <c r="B27" s="5" t="s">
        <v>5</v>
      </c>
      <c r="C27" s="18">
        <v>400</v>
      </c>
      <c r="D27" s="18">
        <v>400</v>
      </c>
      <c r="E27" s="18">
        <v>400</v>
      </c>
      <c r="F27" s="18">
        <v>500</v>
      </c>
      <c r="G27" s="18">
        <v>500</v>
      </c>
      <c r="H27" s="18">
        <v>500</v>
      </c>
      <c r="I27" s="17">
        <v>2700</v>
      </c>
    </row>
    <row r="28" spans="1:9" ht="45" x14ac:dyDescent="0.25">
      <c r="A28" s="6" t="s">
        <v>16</v>
      </c>
      <c r="B28" s="9" t="s">
        <v>19</v>
      </c>
      <c r="C28" s="18"/>
      <c r="D28" s="18"/>
      <c r="E28" s="18"/>
      <c r="F28" s="18"/>
      <c r="G28" s="18"/>
      <c r="H28" s="18"/>
      <c r="I28" s="17"/>
    </row>
    <row r="29" spans="1:9" x14ac:dyDescent="0.25">
      <c r="A29" s="6"/>
      <c r="B29" s="5" t="s">
        <v>4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7">
        <v>0</v>
      </c>
    </row>
    <row r="30" spans="1:9" x14ac:dyDescent="0.25">
      <c r="A30" s="6"/>
      <c r="B30" s="5" t="s">
        <v>5</v>
      </c>
      <c r="C30" s="18">
        <v>150</v>
      </c>
      <c r="D30" s="18">
        <v>150</v>
      </c>
      <c r="E30" s="18">
        <v>150</v>
      </c>
      <c r="F30" s="18">
        <v>170</v>
      </c>
      <c r="G30" s="18">
        <v>170</v>
      </c>
      <c r="H30" s="18">
        <v>170</v>
      </c>
      <c r="I30" s="17">
        <v>960</v>
      </c>
    </row>
    <row r="31" spans="1:9" ht="78" customHeight="1" x14ac:dyDescent="0.25">
      <c r="A31" s="6" t="s">
        <v>18</v>
      </c>
      <c r="B31" s="9" t="s">
        <v>17</v>
      </c>
      <c r="C31" s="18"/>
      <c r="D31" s="18"/>
      <c r="E31" s="18"/>
      <c r="F31" s="18"/>
      <c r="G31" s="18"/>
      <c r="H31" s="18"/>
      <c r="I31" s="17"/>
    </row>
    <row r="32" spans="1:9" x14ac:dyDescent="0.25">
      <c r="A32" s="6"/>
      <c r="B32" s="5" t="s">
        <v>4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7">
        <v>0</v>
      </c>
    </row>
    <row r="33" spans="1:9" x14ac:dyDescent="0.25">
      <c r="A33" s="6"/>
      <c r="B33" s="5" t="s">
        <v>5</v>
      </c>
      <c r="C33" s="18">
        <v>700</v>
      </c>
      <c r="D33" s="18">
        <v>700</v>
      </c>
      <c r="E33" s="18">
        <v>800</v>
      </c>
      <c r="F33" s="18">
        <v>800</v>
      </c>
      <c r="G33" s="18">
        <v>800</v>
      </c>
      <c r="H33" s="18">
        <v>800</v>
      </c>
      <c r="I33" s="17">
        <v>4600</v>
      </c>
    </row>
    <row r="34" spans="1:9" ht="89.25" customHeight="1" x14ac:dyDescent="0.25">
      <c r="A34" s="6" t="s">
        <v>23</v>
      </c>
      <c r="B34" s="7" t="s">
        <v>22</v>
      </c>
      <c r="C34" s="18"/>
      <c r="D34" s="18"/>
      <c r="E34" s="18"/>
      <c r="F34" s="18"/>
      <c r="G34" s="18"/>
      <c r="H34" s="18"/>
      <c r="I34" s="17"/>
    </row>
    <row r="35" spans="1:9" x14ac:dyDescent="0.25">
      <c r="A35" s="4"/>
      <c r="B35" s="5" t="s">
        <v>4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7">
        <v>0</v>
      </c>
    </row>
    <row r="36" spans="1:9" x14ac:dyDescent="0.25">
      <c r="A36" s="4"/>
      <c r="B36" s="5" t="s">
        <v>5</v>
      </c>
      <c r="C36" s="18">
        <v>800</v>
      </c>
      <c r="D36" s="18">
        <v>800</v>
      </c>
      <c r="E36" s="18">
        <v>1000</v>
      </c>
      <c r="F36" s="18">
        <v>1000</v>
      </c>
      <c r="G36" s="18">
        <v>1000</v>
      </c>
      <c r="H36" s="18">
        <v>1000</v>
      </c>
      <c r="I36" s="17">
        <v>5600</v>
      </c>
    </row>
    <row r="37" spans="1:9" ht="45" x14ac:dyDescent="0.25">
      <c r="A37" s="6">
        <v>2</v>
      </c>
      <c r="B37" s="10" t="s">
        <v>20</v>
      </c>
      <c r="C37" s="18"/>
      <c r="D37" s="18"/>
      <c r="E37" s="18"/>
      <c r="F37" s="18"/>
      <c r="G37" s="18"/>
      <c r="H37" s="18"/>
      <c r="I37" s="17"/>
    </row>
    <row r="38" spans="1:9" x14ac:dyDescent="0.25">
      <c r="A38" s="5"/>
      <c r="B38" s="5" t="s">
        <v>4</v>
      </c>
      <c r="C38" s="18">
        <f t="shared" ref="C38:I39" si="4">C41</f>
        <v>700</v>
      </c>
      <c r="D38" s="18">
        <f t="shared" si="4"/>
        <v>700</v>
      </c>
      <c r="E38" s="18">
        <f t="shared" si="4"/>
        <v>800</v>
      </c>
      <c r="F38" s="18">
        <f t="shared" si="4"/>
        <v>800</v>
      </c>
      <c r="G38" s="18">
        <f t="shared" si="4"/>
        <v>800</v>
      </c>
      <c r="H38" s="18">
        <f t="shared" si="4"/>
        <v>800</v>
      </c>
      <c r="I38" s="17">
        <f t="shared" si="4"/>
        <v>4600</v>
      </c>
    </row>
    <row r="39" spans="1:9" x14ac:dyDescent="0.25">
      <c r="A39" s="5"/>
      <c r="B39" s="5" t="s">
        <v>5</v>
      </c>
      <c r="C39" s="18">
        <f t="shared" si="4"/>
        <v>1000</v>
      </c>
      <c r="D39" s="18">
        <f t="shared" si="4"/>
        <v>1000</v>
      </c>
      <c r="E39" s="18">
        <f t="shared" si="4"/>
        <v>1000</v>
      </c>
      <c r="F39" s="18">
        <f t="shared" si="4"/>
        <v>1000</v>
      </c>
      <c r="G39" s="18">
        <f t="shared" si="4"/>
        <v>1000</v>
      </c>
      <c r="H39" s="18">
        <f t="shared" si="4"/>
        <v>1000</v>
      </c>
      <c r="I39" s="17">
        <f t="shared" si="4"/>
        <v>6000</v>
      </c>
    </row>
    <row r="40" spans="1:9" ht="45" x14ac:dyDescent="0.25">
      <c r="A40" s="109" t="s">
        <v>9</v>
      </c>
      <c r="B40" s="7" t="s">
        <v>21</v>
      </c>
      <c r="C40" s="18"/>
      <c r="D40" s="18"/>
      <c r="E40" s="18"/>
      <c r="F40" s="18"/>
      <c r="G40" s="18"/>
      <c r="H40" s="18"/>
      <c r="I40" s="17"/>
    </row>
    <row r="41" spans="1:9" ht="15.75" customHeight="1" x14ac:dyDescent="0.25">
      <c r="A41" s="109"/>
      <c r="B41" s="5" t="s">
        <v>4</v>
      </c>
      <c r="C41" s="18">
        <v>700</v>
      </c>
      <c r="D41" s="18">
        <v>700</v>
      </c>
      <c r="E41" s="18">
        <v>800</v>
      </c>
      <c r="F41" s="18">
        <v>800</v>
      </c>
      <c r="G41" s="18">
        <v>800</v>
      </c>
      <c r="H41" s="18">
        <v>800</v>
      </c>
      <c r="I41" s="17">
        <v>4600</v>
      </c>
    </row>
    <row r="42" spans="1:9" ht="15.75" customHeight="1" x14ac:dyDescent="0.25">
      <c r="A42" s="109"/>
      <c r="B42" s="5" t="s">
        <v>5</v>
      </c>
      <c r="C42" s="18">
        <v>1000</v>
      </c>
      <c r="D42" s="18">
        <v>1000</v>
      </c>
      <c r="E42" s="18">
        <v>1000</v>
      </c>
      <c r="F42" s="18">
        <v>1000</v>
      </c>
      <c r="G42" s="18">
        <v>1000</v>
      </c>
      <c r="H42" s="18">
        <v>1000</v>
      </c>
      <c r="I42" s="17">
        <v>6000</v>
      </c>
    </row>
  </sheetData>
  <mergeCells count="11">
    <mergeCell ref="A14:A17"/>
    <mergeCell ref="A40:A42"/>
    <mergeCell ref="B14:B17"/>
    <mergeCell ref="E1:I1"/>
    <mergeCell ref="E2:I6"/>
    <mergeCell ref="A7:I7"/>
    <mergeCell ref="A8:I8"/>
    <mergeCell ref="A9:I9"/>
    <mergeCell ref="A11:A13"/>
    <mergeCell ref="B11:B12"/>
    <mergeCell ref="C11:I1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topLeftCell="A19" zoomScale="70" zoomScaleNormal="70" workbookViewId="0">
      <selection activeCell="I33" sqref="I33"/>
    </sheetView>
  </sheetViews>
  <sheetFormatPr defaultRowHeight="15" x14ac:dyDescent="0.25"/>
  <cols>
    <col min="1" max="1" width="4.85546875" customWidth="1"/>
    <col min="2" max="2" width="45" customWidth="1"/>
    <col min="3" max="3" width="18.28515625" customWidth="1"/>
    <col min="4" max="4" width="8.28515625" customWidth="1"/>
    <col min="5" max="5" width="9.85546875" customWidth="1"/>
    <col min="6" max="6" width="13.85546875" customWidth="1"/>
    <col min="7" max="7" width="14.7109375" customWidth="1"/>
    <col min="8" max="10" width="12.85546875" customWidth="1"/>
    <col min="11" max="11" width="12" customWidth="1"/>
    <col min="12" max="12" width="13.140625" customWidth="1"/>
    <col min="13" max="13" width="12.5703125" customWidth="1"/>
    <col min="14" max="14" width="12.42578125" customWidth="1"/>
    <col min="15" max="15" width="13.85546875" customWidth="1"/>
    <col min="16" max="16" width="24.140625" customWidth="1"/>
  </cols>
  <sheetData>
    <row r="1" spans="1:16" ht="21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13" t="s">
        <v>7</v>
      </c>
      <c r="M1" s="113"/>
      <c r="N1" s="113"/>
      <c r="O1" s="113"/>
      <c r="P1" s="113"/>
    </row>
    <row r="2" spans="1:16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14" t="s">
        <v>12</v>
      </c>
      <c r="M2" s="114"/>
      <c r="N2" s="114"/>
      <c r="O2" s="114"/>
      <c r="P2" s="114"/>
    </row>
    <row r="3" spans="1:16" ht="24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14"/>
      <c r="M3" s="114"/>
      <c r="N3" s="114"/>
      <c r="O3" s="114"/>
      <c r="P3" s="114"/>
    </row>
    <row r="4" spans="1:16" ht="29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14"/>
      <c r="M4" s="114"/>
      <c r="N4" s="114"/>
      <c r="O4" s="114"/>
      <c r="P4" s="114"/>
    </row>
    <row r="5" spans="1:16" ht="12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14"/>
      <c r="M5" s="114"/>
      <c r="N5" s="114"/>
      <c r="O5" s="114"/>
      <c r="P5" s="114"/>
    </row>
    <row r="6" spans="1:16" ht="22.5" hidden="1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14"/>
      <c r="M6" s="114"/>
      <c r="N6" s="114"/>
      <c r="O6" s="114"/>
      <c r="P6" s="114"/>
    </row>
    <row r="7" spans="1:16" x14ac:dyDescent="0.25">
      <c r="A7" s="115" t="s">
        <v>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6" x14ac:dyDescent="0.25">
      <c r="A8" s="115" t="s">
        <v>10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</row>
    <row r="9" spans="1:16" x14ac:dyDescent="0.25">
      <c r="A9" s="115" t="s">
        <v>11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</row>
    <row r="10" spans="1:16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5" customHeight="1" x14ac:dyDescent="0.25">
      <c r="A11" s="120" t="s">
        <v>46</v>
      </c>
      <c r="B11" s="109" t="s">
        <v>6</v>
      </c>
      <c r="C11" s="122" t="s">
        <v>58</v>
      </c>
      <c r="D11" s="125" t="s">
        <v>59</v>
      </c>
      <c r="E11" s="126"/>
      <c r="F11" s="126"/>
      <c r="G11" s="126"/>
      <c r="H11" s="127"/>
      <c r="I11" s="21"/>
      <c r="J11" s="125" t="s">
        <v>1</v>
      </c>
      <c r="K11" s="126"/>
      <c r="L11" s="126"/>
      <c r="M11" s="126"/>
      <c r="N11" s="126"/>
      <c r="O11" s="126"/>
      <c r="P11" s="127"/>
    </row>
    <row r="12" spans="1:16" ht="30" x14ac:dyDescent="0.25">
      <c r="A12" s="120"/>
      <c r="B12" s="109"/>
      <c r="C12" s="123"/>
      <c r="D12" s="13" t="s">
        <v>60</v>
      </c>
      <c r="E12" s="21" t="s">
        <v>61</v>
      </c>
      <c r="F12" s="21" t="s">
        <v>62</v>
      </c>
      <c r="G12" s="21" t="s">
        <v>63</v>
      </c>
      <c r="H12" s="21" t="s">
        <v>64</v>
      </c>
      <c r="I12" s="28" t="s">
        <v>57</v>
      </c>
      <c r="J12" s="14">
        <v>2025</v>
      </c>
      <c r="K12" s="14">
        <v>2026</v>
      </c>
      <c r="L12" s="14">
        <v>2027</v>
      </c>
      <c r="M12" s="14">
        <v>2028</v>
      </c>
      <c r="N12" s="14">
        <v>2029</v>
      </c>
      <c r="O12" s="14">
        <v>2030</v>
      </c>
      <c r="P12" s="14" t="s">
        <v>2</v>
      </c>
    </row>
    <row r="13" spans="1:16" x14ac:dyDescent="0.25">
      <c r="A13" s="120"/>
      <c r="B13" s="14">
        <v>1</v>
      </c>
      <c r="C13" s="14"/>
      <c r="D13" s="14"/>
      <c r="E13" s="21"/>
      <c r="F13" s="21"/>
      <c r="G13" s="21"/>
      <c r="H13" s="21"/>
      <c r="I13" s="21"/>
      <c r="J13" s="14">
        <v>3</v>
      </c>
      <c r="K13" s="14">
        <v>4</v>
      </c>
      <c r="L13" s="14">
        <v>5</v>
      </c>
      <c r="M13" s="14">
        <v>6</v>
      </c>
      <c r="N13" s="14">
        <v>7</v>
      </c>
      <c r="O13" s="14">
        <v>8</v>
      </c>
      <c r="P13" s="14">
        <v>9</v>
      </c>
    </row>
    <row r="14" spans="1:16" ht="15" customHeight="1" x14ac:dyDescent="0.25">
      <c r="A14" s="120"/>
      <c r="B14" s="124" t="s">
        <v>13</v>
      </c>
      <c r="C14" s="12"/>
      <c r="D14" s="25"/>
      <c r="E14" s="29"/>
      <c r="F14" s="29"/>
      <c r="G14" s="29"/>
      <c r="H14" s="29"/>
      <c r="I14" s="29"/>
      <c r="J14" s="14"/>
      <c r="K14" s="14"/>
      <c r="L14" s="14"/>
      <c r="M14" s="14"/>
      <c r="N14" s="14"/>
      <c r="O14" s="14"/>
      <c r="P14" s="14"/>
    </row>
    <row r="15" spans="1:16" x14ac:dyDescent="0.25">
      <c r="A15" s="120"/>
      <c r="B15" s="124"/>
      <c r="C15" s="12"/>
      <c r="D15" s="25"/>
      <c r="E15" s="29"/>
      <c r="F15" s="29"/>
      <c r="G15" s="29"/>
      <c r="H15" s="29"/>
      <c r="I15" s="29"/>
      <c r="J15" s="14"/>
      <c r="K15" s="14"/>
      <c r="L15" s="14"/>
      <c r="M15" s="14"/>
      <c r="N15" s="14"/>
      <c r="O15" s="14"/>
      <c r="P15" s="14"/>
    </row>
    <row r="16" spans="1:16" x14ac:dyDescent="0.25">
      <c r="A16" s="120"/>
      <c r="B16" s="124"/>
      <c r="C16" s="12"/>
      <c r="D16" s="25"/>
      <c r="E16" s="29"/>
      <c r="F16" s="29"/>
      <c r="G16" s="29"/>
      <c r="H16" s="29"/>
      <c r="I16" s="29"/>
      <c r="J16" s="14"/>
      <c r="K16" s="14"/>
      <c r="L16" s="14"/>
      <c r="M16" s="14"/>
      <c r="N16" s="14"/>
      <c r="O16" s="14"/>
      <c r="P16" s="12"/>
    </row>
    <row r="17" spans="1:22" ht="30" customHeight="1" x14ac:dyDescent="0.25">
      <c r="A17" s="120"/>
      <c r="B17" s="124"/>
      <c r="C17" s="12"/>
      <c r="D17" s="25"/>
      <c r="E17" s="29"/>
      <c r="F17" s="29"/>
      <c r="G17" s="29"/>
      <c r="H17" s="29"/>
      <c r="I17" s="29"/>
      <c r="J17" s="14"/>
      <c r="K17" s="14"/>
      <c r="L17" s="14"/>
      <c r="M17" s="14"/>
      <c r="N17" s="14"/>
      <c r="O17" s="14"/>
      <c r="P17" s="12"/>
    </row>
    <row r="18" spans="1:22" x14ac:dyDescent="0.25">
      <c r="A18" s="120"/>
      <c r="B18" s="26" t="s">
        <v>2</v>
      </c>
      <c r="C18" s="26"/>
      <c r="D18" s="26"/>
      <c r="E18" s="30"/>
      <c r="F18" s="30"/>
      <c r="G18" s="30"/>
      <c r="H18" s="30"/>
      <c r="I18" s="30"/>
      <c r="J18" s="17">
        <f>J20+J21</f>
        <v>3750</v>
      </c>
      <c r="K18" s="17">
        <f t="shared" ref="K18:O18" si="0">K20+K21</f>
        <v>3750</v>
      </c>
      <c r="L18" s="17">
        <f t="shared" si="0"/>
        <v>4150</v>
      </c>
      <c r="M18" s="17">
        <f t="shared" si="0"/>
        <v>4270</v>
      </c>
      <c r="N18" s="17">
        <f t="shared" si="0"/>
        <v>4270</v>
      </c>
      <c r="O18" s="17">
        <f t="shared" si="0"/>
        <v>4270</v>
      </c>
      <c r="P18" s="17">
        <f>P20+P21</f>
        <v>24460</v>
      </c>
    </row>
    <row r="19" spans="1:22" x14ac:dyDescent="0.25">
      <c r="A19" s="120"/>
      <c r="B19" s="13" t="s">
        <v>3</v>
      </c>
      <c r="C19" s="13"/>
      <c r="D19" s="13"/>
      <c r="E19" s="22"/>
      <c r="F19" s="22"/>
      <c r="G19" s="22"/>
      <c r="H19" s="22"/>
      <c r="I19" s="22"/>
      <c r="J19" s="18"/>
      <c r="K19" s="18"/>
      <c r="L19" s="18"/>
      <c r="M19" s="18"/>
      <c r="N19" s="18"/>
      <c r="O19" s="18"/>
      <c r="P19" s="17"/>
    </row>
    <row r="20" spans="1:22" x14ac:dyDescent="0.25">
      <c r="A20" s="120"/>
      <c r="B20" s="13" t="s">
        <v>4</v>
      </c>
      <c r="C20" s="13"/>
      <c r="D20" s="13"/>
      <c r="E20" s="22"/>
      <c r="F20" s="22"/>
      <c r="G20" s="22"/>
      <c r="H20" s="22"/>
      <c r="I20" s="22"/>
      <c r="J20" s="18">
        <f>J55</f>
        <v>700</v>
      </c>
      <c r="K20" s="18">
        <f t="shared" ref="K20:O20" si="1">K55</f>
        <v>700</v>
      </c>
      <c r="L20" s="18">
        <f t="shared" si="1"/>
        <v>800</v>
      </c>
      <c r="M20" s="18">
        <f t="shared" si="1"/>
        <v>800</v>
      </c>
      <c r="N20" s="18">
        <f t="shared" si="1"/>
        <v>800</v>
      </c>
      <c r="O20" s="18">
        <f t="shared" si="1"/>
        <v>800</v>
      </c>
      <c r="P20" s="17">
        <f>P55</f>
        <v>4600</v>
      </c>
      <c r="Q20" s="38"/>
    </row>
    <row r="21" spans="1:22" x14ac:dyDescent="0.25">
      <c r="A21" s="120"/>
      <c r="B21" s="13" t="s">
        <v>5</v>
      </c>
      <c r="C21" s="13"/>
      <c r="D21" s="13"/>
      <c r="E21" s="22"/>
      <c r="F21" s="22"/>
      <c r="G21" s="22"/>
      <c r="H21" s="22"/>
      <c r="I21" s="22"/>
      <c r="J21" s="18">
        <f t="shared" ref="J21:P21" si="2">J27+J31+J41+J44+J56</f>
        <v>3050</v>
      </c>
      <c r="K21" s="18">
        <f t="shared" si="2"/>
        <v>3050</v>
      </c>
      <c r="L21" s="18">
        <f t="shared" si="2"/>
        <v>3350</v>
      </c>
      <c r="M21" s="18">
        <f t="shared" si="2"/>
        <v>3470</v>
      </c>
      <c r="N21" s="18">
        <f t="shared" si="2"/>
        <v>3470</v>
      </c>
      <c r="O21" s="18">
        <f t="shared" si="2"/>
        <v>3470</v>
      </c>
      <c r="P21" s="17">
        <f t="shared" si="2"/>
        <v>19860</v>
      </c>
    </row>
    <row r="22" spans="1:22" ht="60.75" customHeight="1" x14ac:dyDescent="0.25">
      <c r="A22" s="109">
        <v>1</v>
      </c>
      <c r="B22" s="55" t="s">
        <v>24</v>
      </c>
      <c r="C22" s="27"/>
      <c r="D22" s="19"/>
      <c r="E22" s="23"/>
      <c r="F22" s="23"/>
      <c r="G22" s="23"/>
      <c r="H22" s="23"/>
      <c r="I22" s="23"/>
      <c r="J22" s="18"/>
      <c r="K22" s="18"/>
      <c r="L22" s="18"/>
      <c r="M22" s="18"/>
      <c r="N22" s="18"/>
      <c r="O22" s="18"/>
      <c r="P22" s="17"/>
    </row>
    <row r="23" spans="1:22" x14ac:dyDescent="0.25">
      <c r="A23" s="109"/>
      <c r="B23" s="13" t="s">
        <v>4</v>
      </c>
      <c r="C23" s="13"/>
      <c r="D23" s="13"/>
      <c r="E23" s="22"/>
      <c r="F23" s="22"/>
      <c r="G23" s="22"/>
      <c r="H23" s="22"/>
      <c r="I23" s="22"/>
      <c r="J23" s="18">
        <f t="shared" ref="J23:O24" si="3">J26+J30+J40+J43</f>
        <v>0</v>
      </c>
      <c r="K23" s="18">
        <f t="shared" si="3"/>
        <v>0</v>
      </c>
      <c r="L23" s="18">
        <f t="shared" si="3"/>
        <v>0</v>
      </c>
      <c r="M23" s="18">
        <f t="shared" si="3"/>
        <v>0</v>
      </c>
      <c r="N23" s="18">
        <f t="shared" si="3"/>
        <v>0</v>
      </c>
      <c r="O23" s="18">
        <f t="shared" si="3"/>
        <v>0</v>
      </c>
      <c r="P23" s="17">
        <f>J23+K23+L23+M23+N23+O23</f>
        <v>0</v>
      </c>
    </row>
    <row r="24" spans="1:22" x14ac:dyDescent="0.25">
      <c r="A24" s="109"/>
      <c r="B24" s="13" t="s">
        <v>5</v>
      </c>
      <c r="C24" s="13"/>
      <c r="D24" s="13"/>
      <c r="E24" s="22"/>
      <c r="F24" s="22"/>
      <c r="G24" s="22"/>
      <c r="H24" s="22"/>
      <c r="I24" s="22"/>
      <c r="J24" s="18">
        <f t="shared" si="3"/>
        <v>2050</v>
      </c>
      <c r="K24" s="18">
        <f t="shared" si="3"/>
        <v>2050</v>
      </c>
      <c r="L24" s="18">
        <f t="shared" si="3"/>
        <v>2350</v>
      </c>
      <c r="M24" s="18">
        <f t="shared" si="3"/>
        <v>2470</v>
      </c>
      <c r="N24" s="18">
        <f t="shared" si="3"/>
        <v>2470</v>
      </c>
      <c r="O24" s="18">
        <f t="shared" si="3"/>
        <v>2470</v>
      </c>
      <c r="P24" s="17">
        <f>J24+K24+L24+M24+N24+O24</f>
        <v>13860</v>
      </c>
    </row>
    <row r="25" spans="1:22" ht="48" customHeight="1" x14ac:dyDescent="0.25">
      <c r="A25" s="109" t="s">
        <v>14</v>
      </c>
      <c r="B25" s="26" t="s">
        <v>15</v>
      </c>
      <c r="C25" s="26" t="s">
        <v>5</v>
      </c>
      <c r="D25" s="44">
        <v>902</v>
      </c>
      <c r="E25" s="45">
        <v>1003</v>
      </c>
      <c r="F25" s="45" t="s">
        <v>55</v>
      </c>
      <c r="G25" s="45" t="s">
        <v>47</v>
      </c>
      <c r="H25" s="45">
        <v>323</v>
      </c>
      <c r="I25" s="21"/>
      <c r="J25" s="34">
        <v>300000</v>
      </c>
      <c r="K25" s="34">
        <v>400000</v>
      </c>
      <c r="L25" s="34">
        <v>500000</v>
      </c>
      <c r="M25" s="18"/>
      <c r="N25" s="18"/>
      <c r="O25" s="18"/>
      <c r="P25" s="17"/>
      <c r="Q25" s="37"/>
      <c r="T25" s="121" t="s">
        <v>67</v>
      </c>
      <c r="U25" s="121"/>
      <c r="V25" s="121"/>
    </row>
    <row r="26" spans="1:22" ht="15.75" x14ac:dyDescent="0.25">
      <c r="A26" s="109"/>
      <c r="B26" s="13" t="s">
        <v>4</v>
      </c>
      <c r="C26" s="13"/>
      <c r="D26" s="46"/>
      <c r="E26" s="47"/>
      <c r="F26" s="47"/>
      <c r="G26" s="47"/>
      <c r="H26" s="47"/>
      <c r="I26" s="22"/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v>0</v>
      </c>
    </row>
    <row r="27" spans="1:22" ht="15.75" x14ac:dyDescent="0.25">
      <c r="A27" s="109"/>
      <c r="B27" s="13" t="s">
        <v>5</v>
      </c>
      <c r="C27" s="13"/>
      <c r="D27" s="46"/>
      <c r="E27" s="47"/>
      <c r="F27" s="47"/>
      <c r="G27" s="47"/>
      <c r="H27" s="47"/>
      <c r="I27" s="22"/>
      <c r="J27" s="18">
        <v>400</v>
      </c>
      <c r="K27" s="18">
        <v>400</v>
      </c>
      <c r="L27" s="18">
        <v>400</v>
      </c>
      <c r="M27" s="18">
        <v>500</v>
      </c>
      <c r="N27" s="18">
        <v>500</v>
      </c>
      <c r="O27" s="18">
        <v>500</v>
      </c>
      <c r="P27" s="17">
        <v>2700</v>
      </c>
    </row>
    <row r="28" spans="1:22" ht="28.5" customHeight="1" x14ac:dyDescent="0.25">
      <c r="A28" s="109" t="s">
        <v>16</v>
      </c>
      <c r="B28" s="119" t="s">
        <v>19</v>
      </c>
      <c r="C28" s="26" t="s">
        <v>5</v>
      </c>
      <c r="D28" s="44">
        <v>902</v>
      </c>
      <c r="E28" s="45">
        <v>1003</v>
      </c>
      <c r="F28" s="45" t="s">
        <v>54</v>
      </c>
      <c r="G28" s="45" t="s">
        <v>47</v>
      </c>
      <c r="H28" s="45">
        <v>323</v>
      </c>
      <c r="I28" s="32">
        <v>150000</v>
      </c>
      <c r="J28" s="32">
        <v>200000</v>
      </c>
      <c r="K28" s="32">
        <v>200000</v>
      </c>
      <c r="L28" s="18"/>
      <c r="M28" s="18"/>
      <c r="N28" s="18"/>
      <c r="O28" s="18"/>
      <c r="P28" s="17"/>
    </row>
    <row r="29" spans="1:22" ht="21" customHeight="1" x14ac:dyDescent="0.25">
      <c r="A29" s="109"/>
      <c r="B29" s="119"/>
      <c r="C29" s="26" t="s">
        <v>5</v>
      </c>
      <c r="D29" s="44">
        <v>902</v>
      </c>
      <c r="E29" s="45" t="s">
        <v>29</v>
      </c>
      <c r="F29" s="45" t="s">
        <v>32</v>
      </c>
      <c r="G29" s="45" t="s">
        <v>47</v>
      </c>
      <c r="H29" s="45" t="s">
        <v>28</v>
      </c>
      <c r="I29" s="32">
        <v>15000</v>
      </c>
      <c r="J29" s="32">
        <v>15000</v>
      </c>
      <c r="K29" s="32">
        <v>15000</v>
      </c>
      <c r="L29" s="18"/>
      <c r="M29" s="18"/>
      <c r="N29" s="18"/>
      <c r="O29" s="18"/>
      <c r="P29" s="17"/>
    </row>
    <row r="30" spans="1:22" ht="15.75" x14ac:dyDescent="0.25">
      <c r="A30" s="109"/>
      <c r="B30" s="13" t="s">
        <v>4</v>
      </c>
      <c r="C30" s="13"/>
      <c r="D30" s="46"/>
      <c r="E30" s="47"/>
      <c r="F30" s="47"/>
      <c r="G30" s="47"/>
      <c r="H30" s="47"/>
      <c r="I30" s="22"/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7">
        <v>0</v>
      </c>
    </row>
    <row r="31" spans="1:22" ht="15.75" x14ac:dyDescent="0.25">
      <c r="A31" s="109"/>
      <c r="B31" s="13" t="s">
        <v>5</v>
      </c>
      <c r="C31" s="13"/>
      <c r="D31" s="46"/>
      <c r="E31" s="47"/>
      <c r="F31" s="47"/>
      <c r="G31" s="47"/>
      <c r="H31" s="47"/>
      <c r="I31" s="22"/>
      <c r="J31" s="18">
        <v>150</v>
      </c>
      <c r="K31" s="18">
        <v>150</v>
      </c>
      <c r="L31" s="18">
        <v>150</v>
      </c>
      <c r="M31" s="18">
        <v>170</v>
      </c>
      <c r="N31" s="18">
        <v>170</v>
      </c>
      <c r="O31" s="18">
        <v>170</v>
      </c>
      <c r="P31" s="17">
        <v>960</v>
      </c>
    </row>
    <row r="32" spans="1:22" ht="18.75" customHeight="1" x14ac:dyDescent="0.25">
      <c r="A32" s="109" t="s">
        <v>18</v>
      </c>
      <c r="B32" s="116" t="s">
        <v>17</v>
      </c>
      <c r="C32" s="26" t="s">
        <v>5</v>
      </c>
      <c r="D32" s="44">
        <v>902</v>
      </c>
      <c r="E32" s="45" t="s">
        <v>25</v>
      </c>
      <c r="F32" s="45">
        <v>1900220990</v>
      </c>
      <c r="G32" s="45" t="s">
        <v>47</v>
      </c>
      <c r="H32" s="45">
        <v>622</v>
      </c>
      <c r="I32" s="21"/>
      <c r="J32" s="18"/>
      <c r="K32" s="18"/>
      <c r="L32" s="18"/>
      <c r="M32" s="18"/>
      <c r="N32" s="18"/>
      <c r="O32" s="18"/>
      <c r="P32" s="17"/>
      <c r="Q32" s="60"/>
    </row>
    <row r="33" spans="1:17" ht="20.25" customHeight="1" x14ac:dyDescent="0.25">
      <c r="A33" s="109"/>
      <c r="B33" s="117"/>
      <c r="C33" s="26" t="s">
        <v>5</v>
      </c>
      <c r="D33" s="44">
        <v>902</v>
      </c>
      <c r="E33" s="45" t="s">
        <v>25</v>
      </c>
      <c r="F33" s="45" t="s">
        <v>26</v>
      </c>
      <c r="G33" s="45" t="s">
        <v>47</v>
      </c>
      <c r="H33" s="45" t="s">
        <v>27</v>
      </c>
      <c r="I33" s="32">
        <v>430000</v>
      </c>
      <c r="J33" s="32">
        <v>600000</v>
      </c>
      <c r="K33" s="32">
        <v>600000</v>
      </c>
      <c r="L33" s="18"/>
      <c r="M33" s="18"/>
      <c r="N33" s="18"/>
      <c r="O33" s="18"/>
      <c r="P33" s="17"/>
      <c r="Q33" s="60"/>
    </row>
    <row r="34" spans="1:17" ht="20.25" customHeight="1" x14ac:dyDescent="0.25">
      <c r="A34" s="109"/>
      <c r="B34" s="117"/>
      <c r="C34" s="26" t="s">
        <v>5</v>
      </c>
      <c r="D34" s="44">
        <v>902</v>
      </c>
      <c r="E34" s="45" t="s">
        <v>29</v>
      </c>
      <c r="F34" s="45" t="s">
        <v>39</v>
      </c>
      <c r="G34" s="45" t="s">
        <v>47</v>
      </c>
      <c r="H34" s="45" t="s">
        <v>37</v>
      </c>
      <c r="I34" s="32">
        <v>0</v>
      </c>
      <c r="J34" s="32">
        <v>450000</v>
      </c>
      <c r="K34" s="32">
        <v>450000</v>
      </c>
      <c r="L34" s="18"/>
      <c r="M34" s="18"/>
      <c r="N34" s="18"/>
      <c r="O34" s="18"/>
      <c r="P34" s="17"/>
      <c r="Q34" s="60"/>
    </row>
    <row r="35" spans="1:17" ht="15.75" customHeight="1" x14ac:dyDescent="0.25">
      <c r="A35" s="109"/>
      <c r="B35" s="117"/>
      <c r="C35" s="26" t="s">
        <v>5</v>
      </c>
      <c r="D35" s="44">
        <v>902</v>
      </c>
      <c r="E35" s="45" t="s">
        <v>29</v>
      </c>
      <c r="F35" s="45" t="s">
        <v>30</v>
      </c>
      <c r="G35" s="45" t="s">
        <v>47</v>
      </c>
      <c r="H35" s="45" t="s">
        <v>27</v>
      </c>
      <c r="I35" s="32">
        <v>0</v>
      </c>
      <c r="J35" s="32">
        <v>150000</v>
      </c>
      <c r="K35" s="32">
        <v>150000</v>
      </c>
      <c r="L35" s="18"/>
      <c r="M35" s="18"/>
      <c r="N35" s="18"/>
      <c r="O35" s="18"/>
      <c r="P35" s="17"/>
      <c r="Q35" s="60"/>
    </row>
    <row r="36" spans="1:17" ht="19.5" customHeight="1" x14ac:dyDescent="0.25">
      <c r="A36" s="109"/>
      <c r="B36" s="117"/>
      <c r="C36" s="26" t="s">
        <v>5</v>
      </c>
      <c r="D36" s="44">
        <v>902</v>
      </c>
      <c r="E36" s="45" t="s">
        <v>29</v>
      </c>
      <c r="F36" s="45" t="s">
        <v>31</v>
      </c>
      <c r="G36" s="45" t="s">
        <v>47</v>
      </c>
      <c r="H36" s="45" t="s">
        <v>27</v>
      </c>
      <c r="I36" s="32">
        <v>70000</v>
      </c>
      <c r="J36" s="32">
        <v>100000</v>
      </c>
      <c r="K36" s="32">
        <v>100000</v>
      </c>
      <c r="L36" s="18"/>
      <c r="M36" s="18"/>
      <c r="N36" s="18"/>
      <c r="O36" s="18"/>
      <c r="P36" s="17"/>
      <c r="Q36" s="60"/>
    </row>
    <row r="37" spans="1:17" ht="19.5" customHeight="1" x14ac:dyDescent="0.25">
      <c r="A37" s="109"/>
      <c r="B37" s="117"/>
      <c r="C37" s="26" t="s">
        <v>5</v>
      </c>
      <c r="D37" s="44">
        <v>902</v>
      </c>
      <c r="E37" s="45" t="s">
        <v>29</v>
      </c>
      <c r="F37" s="45" t="s">
        <v>35</v>
      </c>
      <c r="G37" s="45" t="s">
        <v>47</v>
      </c>
      <c r="H37" s="45" t="s">
        <v>27</v>
      </c>
      <c r="I37" s="32">
        <v>50000</v>
      </c>
      <c r="J37" s="32">
        <v>50000</v>
      </c>
      <c r="K37" s="32">
        <v>50000</v>
      </c>
      <c r="L37" s="18"/>
      <c r="M37" s="18"/>
      <c r="N37" s="18"/>
      <c r="O37" s="18"/>
      <c r="P37" s="17"/>
      <c r="Q37" s="60"/>
    </row>
    <row r="38" spans="1:17" ht="19.5" customHeight="1" x14ac:dyDescent="0.25">
      <c r="A38" s="109"/>
      <c r="B38" s="117"/>
      <c r="C38" s="26" t="s">
        <v>5</v>
      </c>
      <c r="D38" s="44">
        <v>902</v>
      </c>
      <c r="E38" s="45" t="s">
        <v>29</v>
      </c>
      <c r="F38" s="45" t="s">
        <v>36</v>
      </c>
      <c r="G38" s="45" t="s">
        <v>47</v>
      </c>
      <c r="H38" s="45" t="s">
        <v>37</v>
      </c>
      <c r="I38" s="32">
        <v>0</v>
      </c>
      <c r="J38" s="32">
        <v>0</v>
      </c>
      <c r="K38" s="32">
        <v>300000</v>
      </c>
      <c r="L38" s="18"/>
      <c r="M38" s="18"/>
      <c r="N38" s="18"/>
      <c r="O38" s="18"/>
      <c r="P38" s="17"/>
      <c r="Q38" s="60"/>
    </row>
    <row r="39" spans="1:17" ht="19.5" customHeight="1" x14ac:dyDescent="0.25">
      <c r="A39" s="109"/>
      <c r="B39" s="118"/>
      <c r="C39" s="26" t="s">
        <v>5</v>
      </c>
      <c r="D39" s="44">
        <v>902</v>
      </c>
      <c r="E39" s="45" t="s">
        <v>29</v>
      </c>
      <c r="F39" s="45" t="s">
        <v>38</v>
      </c>
      <c r="G39" s="45" t="s">
        <v>47</v>
      </c>
      <c r="H39" s="45" t="s">
        <v>37</v>
      </c>
      <c r="I39" s="32">
        <v>0</v>
      </c>
      <c r="J39" s="32">
        <v>200000</v>
      </c>
      <c r="K39" s="32">
        <v>200000</v>
      </c>
      <c r="L39" s="18"/>
      <c r="M39" s="18"/>
      <c r="N39" s="18"/>
      <c r="O39" s="18"/>
      <c r="P39" s="17"/>
      <c r="Q39" s="60"/>
    </row>
    <row r="40" spans="1:17" x14ac:dyDescent="0.25">
      <c r="A40" s="109"/>
      <c r="B40" s="13" t="s">
        <v>4</v>
      </c>
      <c r="C40" s="13"/>
      <c r="D40" s="13"/>
      <c r="E40" s="22"/>
      <c r="F40" s="22"/>
      <c r="G40" s="22"/>
      <c r="H40" s="22"/>
      <c r="I40" s="21" t="s">
        <v>66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7">
        <v>0</v>
      </c>
      <c r="Q40" s="60"/>
    </row>
    <row r="41" spans="1:17" x14ac:dyDescent="0.25">
      <c r="A41" s="109"/>
      <c r="B41" s="13" t="s">
        <v>5</v>
      </c>
      <c r="C41" s="13"/>
      <c r="D41" s="13"/>
      <c r="E41" s="22"/>
      <c r="F41" s="22"/>
      <c r="G41" s="22"/>
      <c r="H41" s="22"/>
      <c r="I41" s="21" t="s">
        <v>56</v>
      </c>
      <c r="J41" s="18">
        <v>700</v>
      </c>
      <c r="K41" s="18">
        <v>700</v>
      </c>
      <c r="L41" s="18">
        <v>800</v>
      </c>
      <c r="M41" s="18">
        <v>800</v>
      </c>
      <c r="N41" s="18">
        <v>800</v>
      </c>
      <c r="O41" s="18">
        <v>800</v>
      </c>
      <c r="P41" s="17">
        <v>4600</v>
      </c>
      <c r="Q41" s="60"/>
    </row>
    <row r="42" spans="1:17" ht="94.5" customHeight="1" x14ac:dyDescent="0.25">
      <c r="A42" s="109" t="s">
        <v>23</v>
      </c>
      <c r="B42" s="31" t="s">
        <v>34</v>
      </c>
      <c r="C42" s="26" t="s">
        <v>5</v>
      </c>
      <c r="D42" s="44">
        <v>902</v>
      </c>
      <c r="E42" s="45" t="s">
        <v>29</v>
      </c>
      <c r="F42" s="45" t="s">
        <v>32</v>
      </c>
      <c r="G42" s="45" t="s">
        <v>47</v>
      </c>
      <c r="H42" s="45" t="s">
        <v>33</v>
      </c>
      <c r="I42" s="34">
        <v>700000</v>
      </c>
      <c r="J42" s="34">
        <v>700000</v>
      </c>
      <c r="K42" s="34">
        <v>700000</v>
      </c>
      <c r="L42" s="18"/>
      <c r="M42" s="18"/>
      <c r="N42" s="18"/>
      <c r="O42" s="18"/>
      <c r="P42" s="17"/>
      <c r="Q42" s="37"/>
    </row>
    <row r="43" spans="1:17" ht="15.75" x14ac:dyDescent="0.25">
      <c r="A43" s="109"/>
      <c r="B43" s="13" t="s">
        <v>4</v>
      </c>
      <c r="C43" s="13"/>
      <c r="D43" s="46"/>
      <c r="E43" s="47"/>
      <c r="F43" s="47"/>
      <c r="G43" s="47"/>
      <c r="H43" s="47"/>
      <c r="I43" s="22"/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v>0</v>
      </c>
    </row>
    <row r="44" spans="1:17" ht="15.75" x14ac:dyDescent="0.25">
      <c r="A44" s="109"/>
      <c r="B44" s="13" t="s">
        <v>5</v>
      </c>
      <c r="C44" s="13"/>
      <c r="D44" s="46"/>
      <c r="E44" s="47"/>
      <c r="F44" s="47"/>
      <c r="G44" s="47"/>
      <c r="H44" s="47"/>
      <c r="I44" s="22"/>
      <c r="J44" s="18">
        <v>800</v>
      </c>
      <c r="K44" s="18">
        <v>800</v>
      </c>
      <c r="L44" s="18">
        <v>1000</v>
      </c>
      <c r="M44" s="18">
        <v>1000</v>
      </c>
      <c r="N44" s="18">
        <v>1000</v>
      </c>
      <c r="O44" s="18">
        <v>1000</v>
      </c>
      <c r="P44" s="17">
        <v>5600</v>
      </c>
    </row>
    <row r="45" spans="1:17" ht="49.5" customHeight="1" x14ac:dyDescent="0.25">
      <c r="A45" s="109">
        <v>2</v>
      </c>
      <c r="B45" s="20" t="s">
        <v>20</v>
      </c>
      <c r="C45" s="20"/>
      <c r="D45" s="48"/>
      <c r="E45" s="49"/>
      <c r="F45" s="49"/>
      <c r="G45" s="49"/>
      <c r="H45" s="49"/>
      <c r="I45" s="24"/>
      <c r="J45" s="18"/>
      <c r="K45" s="18"/>
      <c r="L45" s="18"/>
      <c r="M45" s="18"/>
      <c r="N45" s="18"/>
      <c r="O45" s="18"/>
      <c r="P45" s="17"/>
    </row>
    <row r="46" spans="1:17" ht="15.75" x14ac:dyDescent="0.25">
      <c r="A46" s="109"/>
      <c r="B46" s="13" t="s">
        <v>4</v>
      </c>
      <c r="C46" s="13"/>
      <c r="D46" s="46"/>
      <c r="E46" s="47"/>
      <c r="F46" s="47"/>
      <c r="G46" s="47"/>
      <c r="H46" s="47"/>
      <c r="I46" s="22"/>
      <c r="J46" s="18">
        <f t="shared" ref="J46:O47" si="4">J55</f>
        <v>700</v>
      </c>
      <c r="K46" s="18">
        <f t="shared" si="4"/>
        <v>700</v>
      </c>
      <c r="L46" s="18">
        <f t="shared" si="4"/>
        <v>800</v>
      </c>
      <c r="M46" s="18">
        <f t="shared" si="4"/>
        <v>800</v>
      </c>
      <c r="N46" s="18">
        <f t="shared" si="4"/>
        <v>800</v>
      </c>
      <c r="O46" s="18">
        <f t="shared" si="4"/>
        <v>800</v>
      </c>
      <c r="P46" s="17">
        <f>J46+K46+L46+M46+N46+O46</f>
        <v>4600</v>
      </c>
    </row>
    <row r="47" spans="1:17" ht="15.75" x14ac:dyDescent="0.25">
      <c r="A47" s="109"/>
      <c r="B47" s="13" t="s">
        <v>5</v>
      </c>
      <c r="C47" s="41"/>
      <c r="D47" s="50"/>
      <c r="E47" s="50"/>
      <c r="F47" s="50"/>
      <c r="G47" s="50"/>
      <c r="H47" s="50"/>
      <c r="I47" s="41"/>
      <c r="J47" s="42">
        <f t="shared" si="4"/>
        <v>1000</v>
      </c>
      <c r="K47" s="42">
        <f t="shared" si="4"/>
        <v>1000</v>
      </c>
      <c r="L47" s="18">
        <f t="shared" si="4"/>
        <v>1000</v>
      </c>
      <c r="M47" s="18">
        <f t="shared" si="4"/>
        <v>1000</v>
      </c>
      <c r="N47" s="18">
        <f t="shared" si="4"/>
        <v>1000</v>
      </c>
      <c r="O47" s="18">
        <f t="shared" si="4"/>
        <v>1000</v>
      </c>
      <c r="P47" s="17">
        <f>J47+K47+L47+M47+N47+O47</f>
        <v>6000</v>
      </c>
    </row>
    <row r="48" spans="1:17" ht="19.5" customHeight="1" x14ac:dyDescent="0.25">
      <c r="A48" s="56" t="s">
        <v>9</v>
      </c>
      <c r="B48" s="116" t="s">
        <v>21</v>
      </c>
      <c r="C48" s="16" t="s">
        <v>4</v>
      </c>
      <c r="D48" s="51">
        <v>902</v>
      </c>
      <c r="E48" s="52" t="s">
        <v>40</v>
      </c>
      <c r="F48" s="52" t="s">
        <v>41</v>
      </c>
      <c r="G48" s="53" t="s">
        <v>48</v>
      </c>
      <c r="H48" s="52" t="s">
        <v>42</v>
      </c>
      <c r="I48" s="39">
        <v>3471500</v>
      </c>
      <c r="J48" s="39">
        <v>0</v>
      </c>
      <c r="K48" s="39">
        <v>0</v>
      </c>
      <c r="L48" s="40"/>
      <c r="M48" s="40"/>
      <c r="N48" s="40"/>
      <c r="O48" s="40"/>
      <c r="P48" s="17"/>
    </row>
    <row r="49" spans="1:17" ht="16.5" customHeight="1" x14ac:dyDescent="0.25">
      <c r="A49" s="57"/>
      <c r="B49" s="117"/>
      <c r="C49" s="26" t="s">
        <v>4</v>
      </c>
      <c r="D49" s="44">
        <v>902</v>
      </c>
      <c r="E49" s="45" t="s">
        <v>40</v>
      </c>
      <c r="F49" s="45" t="s">
        <v>41</v>
      </c>
      <c r="G49" s="45" t="s">
        <v>48</v>
      </c>
      <c r="H49" s="45" t="s">
        <v>27</v>
      </c>
      <c r="I49" s="32">
        <v>0</v>
      </c>
      <c r="J49" s="32">
        <v>626200</v>
      </c>
      <c r="K49" s="32">
        <v>626200</v>
      </c>
      <c r="L49" s="18"/>
      <c r="M49" s="18"/>
      <c r="N49" s="18"/>
      <c r="O49" s="18"/>
      <c r="P49" s="17"/>
    </row>
    <row r="50" spans="1:17" ht="15" customHeight="1" x14ac:dyDescent="0.25">
      <c r="A50" s="57"/>
      <c r="B50" s="117"/>
      <c r="C50" s="26" t="s">
        <v>4</v>
      </c>
      <c r="D50" s="44">
        <v>902</v>
      </c>
      <c r="E50" s="45" t="s">
        <v>25</v>
      </c>
      <c r="F50" s="45" t="s">
        <v>41</v>
      </c>
      <c r="G50" s="45" t="s">
        <v>48</v>
      </c>
      <c r="H50" s="45"/>
      <c r="I50" s="21"/>
      <c r="J50" s="18"/>
      <c r="K50" s="18"/>
      <c r="L50" s="18"/>
      <c r="M50" s="18"/>
      <c r="N50" s="18"/>
      <c r="O50" s="18"/>
      <c r="P50" s="17"/>
    </row>
    <row r="51" spans="1:17" ht="14.25" customHeight="1" x14ac:dyDescent="0.25">
      <c r="A51" s="57"/>
      <c r="B51" s="117"/>
      <c r="C51" s="26" t="s">
        <v>5</v>
      </c>
      <c r="D51" s="44">
        <v>902</v>
      </c>
      <c r="E51" s="45" t="s">
        <v>40</v>
      </c>
      <c r="F51" s="54" t="s">
        <v>43</v>
      </c>
      <c r="G51" s="45" t="s">
        <v>49</v>
      </c>
      <c r="H51" s="45" t="s">
        <v>42</v>
      </c>
      <c r="I51" s="32">
        <v>107400</v>
      </c>
      <c r="J51" s="32">
        <v>0</v>
      </c>
      <c r="K51" s="32">
        <v>0</v>
      </c>
      <c r="L51" s="18"/>
      <c r="M51" s="18"/>
      <c r="N51" s="18"/>
      <c r="O51" s="18"/>
      <c r="P51" s="17"/>
    </row>
    <row r="52" spans="1:17" ht="13.5" customHeight="1" x14ac:dyDescent="0.25">
      <c r="A52" s="57"/>
      <c r="B52" s="117"/>
      <c r="C52" s="26" t="s">
        <v>5</v>
      </c>
      <c r="D52" s="44">
        <v>902</v>
      </c>
      <c r="E52" s="45" t="s">
        <v>40</v>
      </c>
      <c r="F52" s="54" t="s">
        <v>43</v>
      </c>
      <c r="G52" s="45" t="s">
        <v>49</v>
      </c>
      <c r="H52" s="45" t="s">
        <v>27</v>
      </c>
      <c r="I52" s="32">
        <v>0</v>
      </c>
      <c r="J52" s="32">
        <v>19400</v>
      </c>
      <c r="K52" s="32">
        <v>19400</v>
      </c>
      <c r="L52" s="18"/>
      <c r="M52" s="18"/>
      <c r="N52" s="18"/>
      <c r="O52" s="18"/>
      <c r="P52" s="17"/>
    </row>
    <row r="53" spans="1:17" ht="13.5" customHeight="1" x14ac:dyDescent="0.25">
      <c r="A53" s="57"/>
      <c r="B53" s="117"/>
      <c r="C53" s="26" t="s">
        <v>5</v>
      </c>
      <c r="D53" s="44">
        <v>902</v>
      </c>
      <c r="E53" s="45" t="s">
        <v>40</v>
      </c>
      <c r="F53" s="45" t="s">
        <v>44</v>
      </c>
      <c r="G53" s="45" t="s">
        <v>65</v>
      </c>
      <c r="H53" s="45" t="s">
        <v>42</v>
      </c>
      <c r="I53" s="32">
        <v>350000</v>
      </c>
      <c r="J53" s="32">
        <v>0</v>
      </c>
      <c r="K53" s="32">
        <v>0</v>
      </c>
      <c r="L53" s="18"/>
      <c r="M53" s="18"/>
      <c r="N53" s="18"/>
      <c r="O53" s="18"/>
      <c r="P53" s="17"/>
      <c r="Q53" s="37"/>
    </row>
    <row r="54" spans="1:17" ht="14.25" customHeight="1" x14ac:dyDescent="0.25">
      <c r="A54" s="57"/>
      <c r="B54" s="118"/>
      <c r="C54" s="26" t="s">
        <v>5</v>
      </c>
      <c r="D54" s="44">
        <v>902</v>
      </c>
      <c r="E54" s="45" t="s">
        <v>40</v>
      </c>
      <c r="F54" s="45" t="s">
        <v>44</v>
      </c>
      <c r="G54" s="45" t="s">
        <v>50</v>
      </c>
      <c r="H54" s="45" t="s">
        <v>27</v>
      </c>
      <c r="I54" s="33">
        <v>650000</v>
      </c>
      <c r="J54" s="33">
        <v>0</v>
      </c>
      <c r="K54" s="33">
        <v>0</v>
      </c>
      <c r="L54" s="18"/>
      <c r="M54" s="18"/>
      <c r="N54" s="18"/>
      <c r="O54" s="18"/>
      <c r="P54" s="17"/>
    </row>
    <row r="55" spans="1:17" x14ac:dyDescent="0.25">
      <c r="A55" s="57"/>
      <c r="B55" s="13" t="s">
        <v>4</v>
      </c>
      <c r="C55" s="13" t="s">
        <v>5</v>
      </c>
      <c r="D55" s="13"/>
      <c r="E55" s="22"/>
      <c r="F55" s="22"/>
      <c r="G55" s="22"/>
      <c r="H55" s="22"/>
      <c r="I55" s="22"/>
      <c r="J55" s="18">
        <v>700</v>
      </c>
      <c r="K55" s="18">
        <v>700</v>
      </c>
      <c r="L55" s="18">
        <v>800</v>
      </c>
      <c r="M55" s="18">
        <v>800</v>
      </c>
      <c r="N55" s="18">
        <v>800</v>
      </c>
      <c r="O55" s="18">
        <v>800</v>
      </c>
      <c r="P55" s="17">
        <v>4600</v>
      </c>
    </row>
    <row r="56" spans="1:17" x14ac:dyDescent="0.25">
      <c r="A56" s="58"/>
      <c r="B56" s="13" t="s">
        <v>5</v>
      </c>
      <c r="C56" s="13"/>
      <c r="D56" s="13"/>
      <c r="E56" s="22"/>
      <c r="F56" s="22"/>
      <c r="G56" s="22"/>
      <c r="H56" s="22"/>
      <c r="I56" s="22"/>
      <c r="J56" s="18">
        <v>1000</v>
      </c>
      <c r="K56" s="18">
        <v>1000</v>
      </c>
      <c r="L56" s="18">
        <v>1000</v>
      </c>
      <c r="M56" s="18">
        <v>1000</v>
      </c>
      <c r="N56" s="18">
        <v>1000</v>
      </c>
      <c r="O56" s="18">
        <v>1000</v>
      </c>
      <c r="P56" s="17">
        <v>6000</v>
      </c>
    </row>
    <row r="59" spans="1:17" x14ac:dyDescent="0.25">
      <c r="B59" t="s">
        <v>52</v>
      </c>
      <c r="C59" s="35">
        <v>1003</v>
      </c>
    </row>
    <row r="60" spans="1:17" x14ac:dyDescent="0.25">
      <c r="B60" t="s">
        <v>51</v>
      </c>
      <c r="C60" s="35">
        <v>1006</v>
      </c>
    </row>
    <row r="61" spans="1:17" x14ac:dyDescent="0.25">
      <c r="B61" t="s">
        <v>53</v>
      </c>
      <c r="C61" s="36" t="s">
        <v>25</v>
      </c>
    </row>
  </sheetData>
  <mergeCells count="21">
    <mergeCell ref="T25:V25"/>
    <mergeCell ref="C11:C12"/>
    <mergeCell ref="B14:B17"/>
    <mergeCell ref="L1:P1"/>
    <mergeCell ref="L2:P6"/>
    <mergeCell ref="A7:P7"/>
    <mergeCell ref="A8:P8"/>
    <mergeCell ref="A9:P9"/>
    <mergeCell ref="B11:B12"/>
    <mergeCell ref="J11:P11"/>
    <mergeCell ref="D11:H11"/>
    <mergeCell ref="B48:B54"/>
    <mergeCell ref="B28:B29"/>
    <mergeCell ref="A32:A41"/>
    <mergeCell ref="B32:B39"/>
    <mergeCell ref="A11:A21"/>
    <mergeCell ref="A45:A47"/>
    <mergeCell ref="A42:A44"/>
    <mergeCell ref="A28:A31"/>
    <mergeCell ref="A22:A24"/>
    <mergeCell ref="A25:A27"/>
  </mergeCells>
  <pageMargins left="0.25" right="0.25" top="0.75" bottom="0.75" header="0.3" footer="0.3"/>
  <pageSetup paperSize="9" scale="56" fitToHeight="0" orientation="landscape" r:id="rId1"/>
  <ignoredErrors>
    <ignoredError sqref="H52:H54 E42:H42 I40:I41 E48:E54 F53:F54 F48:F50 G48:G50 G54 H48:H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7"/>
  <sheetViews>
    <sheetView tabSelected="1" view="pageBreakPreview" topLeftCell="A21" zoomScale="90" zoomScaleNormal="90" zoomScaleSheetLayoutView="90" workbookViewId="0">
      <selection activeCell="G27" sqref="G27"/>
    </sheetView>
  </sheetViews>
  <sheetFormatPr defaultRowHeight="15" x14ac:dyDescent="0.25"/>
  <cols>
    <col min="1" max="1" width="4.42578125" customWidth="1"/>
    <col min="2" max="2" width="30.140625" customWidth="1"/>
    <col min="3" max="3" width="17.42578125" customWidth="1"/>
    <col min="5" max="5" width="9" customWidth="1"/>
    <col min="6" max="6" width="13.5703125" hidden="1" customWidth="1"/>
    <col min="7" max="7" width="13.7109375" customWidth="1"/>
    <col min="9" max="10" width="10" customWidth="1"/>
    <col min="11" max="13" width="11.42578125" bestFit="1" customWidth="1"/>
    <col min="16" max="16" width="12.85546875" bestFit="1" customWidth="1"/>
  </cols>
  <sheetData>
    <row r="2" spans="1:16" x14ac:dyDescent="0.25">
      <c r="A2" s="115" t="s">
        <v>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ht="15" customHeight="1" x14ac:dyDescent="0.25">
      <c r="A3" s="131" t="s">
        <v>80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4" spans="1:16" x14ac:dyDescent="0.25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</row>
    <row r="5" spans="1:16" x14ac:dyDescent="0.25">
      <c r="A5" s="43"/>
      <c r="B5" s="43"/>
      <c r="C5" s="43"/>
      <c r="D5" s="43"/>
      <c r="E5" s="43"/>
      <c r="F5" s="43"/>
      <c r="G5" s="43"/>
      <c r="H5" s="43"/>
      <c r="I5" s="61"/>
      <c r="J5" s="76"/>
      <c r="K5" s="43"/>
      <c r="L5" s="43"/>
      <c r="M5" s="43"/>
      <c r="N5" s="43"/>
      <c r="O5" s="43"/>
      <c r="P5" s="43"/>
    </row>
    <row r="6" spans="1:16" ht="15" customHeight="1" x14ac:dyDescent="0.25">
      <c r="A6" s="132" t="s">
        <v>46</v>
      </c>
      <c r="B6" s="138" t="s">
        <v>6</v>
      </c>
      <c r="C6" s="138" t="s">
        <v>58</v>
      </c>
      <c r="D6" s="138" t="s">
        <v>59</v>
      </c>
      <c r="E6" s="138"/>
      <c r="F6" s="138"/>
      <c r="G6" s="138"/>
      <c r="H6" s="138"/>
      <c r="I6" s="68"/>
      <c r="J6" s="128" t="s">
        <v>1</v>
      </c>
      <c r="K6" s="129"/>
      <c r="L6" s="129"/>
      <c r="M6" s="129"/>
      <c r="N6" s="129"/>
      <c r="O6" s="129"/>
      <c r="P6" s="130"/>
    </row>
    <row r="7" spans="1:16" ht="45" x14ac:dyDescent="0.25">
      <c r="A7" s="133"/>
      <c r="B7" s="138"/>
      <c r="C7" s="138"/>
      <c r="D7" s="66" t="s">
        <v>60</v>
      </c>
      <c r="E7" s="67" t="s">
        <v>61</v>
      </c>
      <c r="F7" s="28" t="s">
        <v>62</v>
      </c>
      <c r="G7" s="73" t="s">
        <v>63</v>
      </c>
      <c r="H7" s="67" t="s">
        <v>64</v>
      </c>
      <c r="I7" s="67" t="s">
        <v>71</v>
      </c>
      <c r="J7" s="68" t="s">
        <v>2</v>
      </c>
      <c r="K7" s="68">
        <v>2025</v>
      </c>
      <c r="L7" s="68">
        <v>2026</v>
      </c>
      <c r="M7" s="68">
        <v>2027</v>
      </c>
      <c r="N7" s="68">
        <v>2028</v>
      </c>
      <c r="O7" s="68">
        <v>2029</v>
      </c>
      <c r="P7" s="68">
        <v>2030</v>
      </c>
    </row>
    <row r="8" spans="1:16" x14ac:dyDescent="0.25">
      <c r="A8" s="84">
        <v>1</v>
      </c>
      <c r="B8" s="68">
        <v>1</v>
      </c>
      <c r="C8" s="68"/>
      <c r="D8" s="68"/>
      <c r="E8" s="67"/>
      <c r="F8" s="28"/>
      <c r="G8" s="73"/>
      <c r="H8" s="67"/>
      <c r="I8" s="67"/>
      <c r="J8" s="68">
        <v>9</v>
      </c>
      <c r="K8" s="68">
        <v>3</v>
      </c>
      <c r="L8" s="68">
        <v>4</v>
      </c>
      <c r="M8" s="68">
        <v>5</v>
      </c>
      <c r="N8" s="68">
        <v>6</v>
      </c>
      <c r="O8" s="68">
        <v>7</v>
      </c>
      <c r="P8" s="68">
        <v>8</v>
      </c>
    </row>
    <row r="9" spans="1:16" ht="105" customHeight="1" x14ac:dyDescent="0.25">
      <c r="A9" s="134"/>
      <c r="B9" s="85" t="s">
        <v>13</v>
      </c>
      <c r="C9" s="86" t="s">
        <v>70</v>
      </c>
      <c r="D9" s="87" t="s">
        <v>70</v>
      </c>
      <c r="E9" s="87" t="s">
        <v>70</v>
      </c>
      <c r="F9" s="87" t="s">
        <v>70</v>
      </c>
      <c r="G9" s="87" t="s">
        <v>70</v>
      </c>
      <c r="H9" s="87" t="s">
        <v>70</v>
      </c>
      <c r="I9" s="88" t="s">
        <v>70</v>
      </c>
      <c r="J9" s="87" t="s">
        <v>70</v>
      </c>
      <c r="K9" s="86" t="s">
        <v>70</v>
      </c>
      <c r="L9" s="87" t="s">
        <v>70</v>
      </c>
      <c r="M9" s="87" t="s">
        <v>70</v>
      </c>
      <c r="N9" s="87" t="s">
        <v>70</v>
      </c>
      <c r="O9" s="87" t="s">
        <v>70</v>
      </c>
      <c r="P9" s="87" t="s">
        <v>70</v>
      </c>
    </row>
    <row r="10" spans="1:16" ht="24.75" customHeight="1" x14ac:dyDescent="0.25">
      <c r="A10" s="135"/>
      <c r="B10" s="89" t="s">
        <v>2</v>
      </c>
      <c r="C10" s="86" t="s">
        <v>70</v>
      </c>
      <c r="D10" s="86" t="s">
        <v>70</v>
      </c>
      <c r="E10" s="87" t="s">
        <v>70</v>
      </c>
      <c r="F10" s="87" t="s">
        <v>70</v>
      </c>
      <c r="G10" s="87" t="s">
        <v>70</v>
      </c>
      <c r="H10" s="87" t="s">
        <v>70</v>
      </c>
      <c r="I10" s="88" t="s">
        <v>70</v>
      </c>
      <c r="J10" s="90">
        <f t="shared" ref="J10:J26" si="0">K10+L10+M10+N10+O10+P10</f>
        <v>30952.7</v>
      </c>
      <c r="K10" s="90">
        <f t="shared" ref="K10:P10" si="1">K11+K12+K13</f>
        <v>5327.7000000000007</v>
      </c>
      <c r="L10" s="90">
        <f t="shared" si="1"/>
        <v>6782.5</v>
      </c>
      <c r="M10" s="90">
        <f t="shared" si="1"/>
        <v>6782.5</v>
      </c>
      <c r="N10" s="90">
        <f t="shared" si="1"/>
        <v>4020</v>
      </c>
      <c r="O10" s="90">
        <f t="shared" si="1"/>
        <v>4020</v>
      </c>
      <c r="P10" s="90">
        <f t="shared" si="1"/>
        <v>4020</v>
      </c>
    </row>
    <row r="11" spans="1:16" ht="24.75" customHeight="1" x14ac:dyDescent="0.25">
      <c r="A11" s="135"/>
      <c r="B11" s="91" t="s">
        <v>3</v>
      </c>
      <c r="C11" s="86" t="s">
        <v>70</v>
      </c>
      <c r="D11" s="86" t="s">
        <v>70</v>
      </c>
      <c r="E11" s="87" t="s">
        <v>70</v>
      </c>
      <c r="F11" s="87" t="s">
        <v>70</v>
      </c>
      <c r="G11" s="87" t="s">
        <v>70</v>
      </c>
      <c r="H11" s="87" t="s">
        <v>70</v>
      </c>
      <c r="I11" s="88" t="s">
        <v>70</v>
      </c>
      <c r="J11" s="90">
        <f t="shared" si="0"/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</row>
    <row r="12" spans="1:16" ht="24.75" customHeight="1" x14ac:dyDescent="0.25">
      <c r="A12" s="135"/>
      <c r="B12" s="91" t="s">
        <v>4</v>
      </c>
      <c r="C12" s="86" t="s">
        <v>70</v>
      </c>
      <c r="D12" s="86" t="s">
        <v>70</v>
      </c>
      <c r="E12" s="87" t="s">
        <v>70</v>
      </c>
      <c r="F12" s="87" t="s">
        <v>70</v>
      </c>
      <c r="G12" s="87" t="s">
        <v>70</v>
      </c>
      <c r="H12" s="87" t="s">
        <v>70</v>
      </c>
      <c r="I12" s="88" t="s">
        <v>70</v>
      </c>
      <c r="J12" s="90">
        <f>K12+L12+M12+N12+O12+P12</f>
        <v>14032.8</v>
      </c>
      <c r="K12" s="90">
        <f t="shared" ref="K12:P13" si="2">K16+K29</f>
        <v>3421.8</v>
      </c>
      <c r="L12" s="90">
        <f t="shared" si="2"/>
        <v>4105.5</v>
      </c>
      <c r="M12" s="90">
        <f t="shared" si="2"/>
        <v>4105.5</v>
      </c>
      <c r="N12" s="90">
        <f t="shared" si="2"/>
        <v>800</v>
      </c>
      <c r="O12" s="90">
        <f t="shared" si="2"/>
        <v>800</v>
      </c>
      <c r="P12" s="90">
        <f t="shared" si="2"/>
        <v>800</v>
      </c>
    </row>
    <row r="13" spans="1:16" ht="21.75" customHeight="1" x14ac:dyDescent="0.25">
      <c r="A13" s="136"/>
      <c r="B13" s="91" t="s">
        <v>5</v>
      </c>
      <c r="C13" s="86" t="s">
        <v>70</v>
      </c>
      <c r="D13" s="86" t="s">
        <v>70</v>
      </c>
      <c r="E13" s="87" t="s">
        <v>70</v>
      </c>
      <c r="F13" s="87" t="s">
        <v>70</v>
      </c>
      <c r="G13" s="87" t="s">
        <v>70</v>
      </c>
      <c r="H13" s="87" t="s">
        <v>70</v>
      </c>
      <c r="I13" s="88" t="s">
        <v>70</v>
      </c>
      <c r="J13" s="90">
        <f t="shared" si="0"/>
        <v>16919.900000000001</v>
      </c>
      <c r="K13" s="90">
        <f t="shared" si="2"/>
        <v>1905.9</v>
      </c>
      <c r="L13" s="90">
        <f t="shared" si="2"/>
        <v>2677</v>
      </c>
      <c r="M13" s="90">
        <f t="shared" si="2"/>
        <v>2677</v>
      </c>
      <c r="N13" s="90">
        <f t="shared" si="2"/>
        <v>3220</v>
      </c>
      <c r="O13" s="90">
        <f t="shared" si="2"/>
        <v>3220</v>
      </c>
      <c r="P13" s="90">
        <f t="shared" si="2"/>
        <v>3220</v>
      </c>
    </row>
    <row r="14" spans="1:16" ht="90.75" customHeight="1" x14ac:dyDescent="0.25">
      <c r="A14" s="137">
        <v>1</v>
      </c>
      <c r="B14" s="93" t="s">
        <v>24</v>
      </c>
      <c r="C14" s="94" t="s">
        <v>70</v>
      </c>
      <c r="D14" s="94" t="s">
        <v>70</v>
      </c>
      <c r="E14" s="95" t="s">
        <v>70</v>
      </c>
      <c r="F14" s="95" t="s">
        <v>70</v>
      </c>
      <c r="G14" s="95" t="s">
        <v>70</v>
      </c>
      <c r="H14" s="95" t="s">
        <v>70</v>
      </c>
      <c r="I14" s="96" t="s">
        <v>70</v>
      </c>
      <c r="J14" s="97">
        <f t="shared" si="0"/>
        <v>12505</v>
      </c>
      <c r="K14" s="98">
        <f t="shared" ref="K14:P14" si="3">K15+K16+K17</f>
        <v>1745</v>
      </c>
      <c r="L14" s="98">
        <f t="shared" si="3"/>
        <v>2050</v>
      </c>
      <c r="M14" s="98">
        <f t="shared" si="3"/>
        <v>2050</v>
      </c>
      <c r="N14" s="98">
        <f t="shared" si="3"/>
        <v>2220</v>
      </c>
      <c r="O14" s="98">
        <f t="shared" si="3"/>
        <v>2220</v>
      </c>
      <c r="P14" s="98">
        <f t="shared" si="3"/>
        <v>2220</v>
      </c>
    </row>
    <row r="15" spans="1:16" ht="21.75" customHeight="1" x14ac:dyDescent="0.25">
      <c r="A15" s="137"/>
      <c r="B15" s="99" t="s">
        <v>3</v>
      </c>
      <c r="C15" s="94" t="s">
        <v>70</v>
      </c>
      <c r="D15" s="94" t="s">
        <v>70</v>
      </c>
      <c r="E15" s="95" t="s">
        <v>70</v>
      </c>
      <c r="F15" s="95"/>
      <c r="G15" s="95" t="s">
        <v>70</v>
      </c>
      <c r="H15" s="95" t="s">
        <v>70</v>
      </c>
      <c r="I15" s="96" t="s">
        <v>70</v>
      </c>
      <c r="J15" s="97">
        <f t="shared" si="0"/>
        <v>0</v>
      </c>
      <c r="K15" s="98">
        <v>0</v>
      </c>
      <c r="L15" s="98">
        <v>0</v>
      </c>
      <c r="M15" s="98">
        <v>0</v>
      </c>
      <c r="N15" s="98">
        <v>0</v>
      </c>
      <c r="O15" s="98">
        <v>0</v>
      </c>
      <c r="P15" s="98">
        <v>0</v>
      </c>
    </row>
    <row r="16" spans="1:16" ht="18" customHeight="1" x14ac:dyDescent="0.25">
      <c r="A16" s="137"/>
      <c r="B16" s="100" t="s">
        <v>4</v>
      </c>
      <c r="C16" s="94" t="s">
        <v>70</v>
      </c>
      <c r="D16" s="94" t="s">
        <v>70</v>
      </c>
      <c r="E16" s="95" t="s">
        <v>70</v>
      </c>
      <c r="F16" s="95" t="s">
        <v>70</v>
      </c>
      <c r="G16" s="95" t="s">
        <v>70</v>
      </c>
      <c r="H16" s="95" t="s">
        <v>70</v>
      </c>
      <c r="I16" s="96" t="s">
        <v>70</v>
      </c>
      <c r="J16" s="97">
        <f>K16+L16+M16+N16+O16+P16</f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</row>
    <row r="17" spans="1:16" ht="15.75" customHeight="1" x14ac:dyDescent="0.25">
      <c r="A17" s="137"/>
      <c r="B17" s="100" t="s">
        <v>5</v>
      </c>
      <c r="C17" s="94" t="s">
        <v>70</v>
      </c>
      <c r="D17" s="94" t="s">
        <v>70</v>
      </c>
      <c r="E17" s="95" t="s">
        <v>70</v>
      </c>
      <c r="F17" s="95" t="s">
        <v>70</v>
      </c>
      <c r="G17" s="95" t="s">
        <v>70</v>
      </c>
      <c r="H17" s="95" t="s">
        <v>70</v>
      </c>
      <c r="I17" s="96" t="s">
        <v>70</v>
      </c>
      <c r="J17" s="97">
        <f t="shared" si="0"/>
        <v>12505</v>
      </c>
      <c r="K17" s="97">
        <f t="shared" ref="K17:P17" si="4">K18+K19+K20+K21+K25+K26</f>
        <v>1745</v>
      </c>
      <c r="L17" s="97">
        <f t="shared" si="4"/>
        <v>2050</v>
      </c>
      <c r="M17" s="97">
        <f t="shared" si="4"/>
        <v>2050</v>
      </c>
      <c r="N17" s="97">
        <f t="shared" si="4"/>
        <v>2220</v>
      </c>
      <c r="O17" s="97">
        <f t="shared" si="4"/>
        <v>2220</v>
      </c>
      <c r="P17" s="97">
        <f t="shared" si="4"/>
        <v>2220</v>
      </c>
    </row>
    <row r="18" spans="1:16" ht="81" customHeight="1" x14ac:dyDescent="0.25">
      <c r="A18" s="77" t="s">
        <v>14</v>
      </c>
      <c r="B18" s="69" t="s">
        <v>15</v>
      </c>
      <c r="C18" s="68" t="s">
        <v>5</v>
      </c>
      <c r="D18" s="72">
        <v>902</v>
      </c>
      <c r="E18" s="54">
        <v>1003</v>
      </c>
      <c r="F18" s="65" t="s">
        <v>55</v>
      </c>
      <c r="G18" s="74" t="s">
        <v>73</v>
      </c>
      <c r="H18" s="54">
        <v>323</v>
      </c>
      <c r="I18" s="54" t="s">
        <v>70</v>
      </c>
      <c r="J18" s="70">
        <f t="shared" si="0"/>
        <v>2600</v>
      </c>
      <c r="K18" s="71">
        <v>300</v>
      </c>
      <c r="L18" s="71">
        <v>400</v>
      </c>
      <c r="M18" s="71">
        <v>400</v>
      </c>
      <c r="N18" s="71">
        <v>500</v>
      </c>
      <c r="O18" s="71">
        <v>500</v>
      </c>
      <c r="P18" s="71">
        <v>500</v>
      </c>
    </row>
    <row r="19" spans="1:16" ht="36.75" customHeight="1" x14ac:dyDescent="0.25">
      <c r="A19" s="138" t="s">
        <v>16</v>
      </c>
      <c r="B19" s="139" t="s">
        <v>19</v>
      </c>
      <c r="C19" s="68" t="s">
        <v>5</v>
      </c>
      <c r="D19" s="72">
        <v>902</v>
      </c>
      <c r="E19" s="54">
        <v>1003</v>
      </c>
      <c r="F19" s="65" t="s">
        <v>54</v>
      </c>
      <c r="G19" s="74" t="s">
        <v>74</v>
      </c>
      <c r="H19" s="54">
        <v>323</v>
      </c>
      <c r="I19" s="54" t="s">
        <v>70</v>
      </c>
      <c r="J19" s="70">
        <f t="shared" si="0"/>
        <v>960</v>
      </c>
      <c r="K19" s="71">
        <v>150</v>
      </c>
      <c r="L19" s="71">
        <v>150</v>
      </c>
      <c r="M19" s="71">
        <v>150</v>
      </c>
      <c r="N19" s="71">
        <v>170</v>
      </c>
      <c r="O19" s="71">
        <v>170</v>
      </c>
      <c r="P19" s="71">
        <v>170</v>
      </c>
    </row>
    <row r="20" spans="1:16" ht="32.25" customHeight="1" x14ac:dyDescent="0.25">
      <c r="A20" s="138"/>
      <c r="B20" s="139"/>
      <c r="C20" s="68" t="s">
        <v>5</v>
      </c>
      <c r="D20" s="72">
        <v>902</v>
      </c>
      <c r="E20" s="54" t="s">
        <v>29</v>
      </c>
      <c r="F20" s="65" t="s">
        <v>32</v>
      </c>
      <c r="G20" s="74" t="s">
        <v>74</v>
      </c>
      <c r="H20" s="54" t="s">
        <v>28</v>
      </c>
      <c r="I20" s="54" t="s">
        <v>70</v>
      </c>
      <c r="J20" s="70">
        <f t="shared" si="0"/>
        <v>0</v>
      </c>
      <c r="K20" s="71">
        <v>0</v>
      </c>
      <c r="L20" s="71">
        <v>0</v>
      </c>
      <c r="M20" s="71">
        <v>0</v>
      </c>
      <c r="N20" s="71">
        <v>0</v>
      </c>
      <c r="O20" s="71">
        <v>0</v>
      </c>
      <c r="P20" s="71">
        <v>0</v>
      </c>
    </row>
    <row r="21" spans="1:16" ht="78" customHeight="1" x14ac:dyDescent="0.25">
      <c r="A21" s="145" t="s">
        <v>18</v>
      </c>
      <c r="B21" s="132" t="s">
        <v>17</v>
      </c>
      <c r="C21" s="68" t="s">
        <v>5</v>
      </c>
      <c r="D21" s="72">
        <v>902</v>
      </c>
      <c r="E21" s="54" t="s">
        <v>25</v>
      </c>
      <c r="F21" s="65" t="s">
        <v>26</v>
      </c>
      <c r="G21" s="74" t="s">
        <v>75</v>
      </c>
      <c r="H21" s="54" t="s">
        <v>27</v>
      </c>
      <c r="I21" s="54" t="s">
        <v>70</v>
      </c>
      <c r="J21" s="70">
        <f t="shared" si="0"/>
        <v>3445</v>
      </c>
      <c r="K21" s="71">
        <v>395</v>
      </c>
      <c r="L21" s="71">
        <v>700</v>
      </c>
      <c r="M21" s="71">
        <v>700</v>
      </c>
      <c r="N21" s="71">
        <v>550</v>
      </c>
      <c r="O21" s="71">
        <v>550</v>
      </c>
      <c r="P21" s="71">
        <v>550</v>
      </c>
    </row>
    <row r="22" spans="1:16" ht="19.5" hidden="1" customHeight="1" x14ac:dyDescent="0.25">
      <c r="A22" s="146"/>
      <c r="B22" s="140"/>
      <c r="C22" s="68" t="s">
        <v>5</v>
      </c>
      <c r="D22" s="64">
        <v>902</v>
      </c>
      <c r="E22" s="65" t="s">
        <v>25</v>
      </c>
      <c r="F22" s="65" t="s">
        <v>26</v>
      </c>
      <c r="G22" s="75" t="s">
        <v>47</v>
      </c>
      <c r="H22" s="65" t="s">
        <v>28</v>
      </c>
      <c r="I22" s="65"/>
      <c r="J22" s="63">
        <f t="shared" si="0"/>
        <v>0</v>
      </c>
      <c r="K22" s="71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</row>
    <row r="23" spans="1:16" ht="19.5" hidden="1" customHeight="1" x14ac:dyDescent="0.25">
      <c r="A23" s="146"/>
      <c r="B23" s="140"/>
      <c r="C23" s="68" t="s">
        <v>5</v>
      </c>
      <c r="D23" s="64">
        <v>902</v>
      </c>
      <c r="E23" s="65" t="s">
        <v>29</v>
      </c>
      <c r="F23" s="65" t="s">
        <v>35</v>
      </c>
      <c r="G23" s="75" t="s">
        <v>47</v>
      </c>
      <c r="H23" s="65" t="s">
        <v>28</v>
      </c>
      <c r="I23" s="65"/>
      <c r="J23" s="63">
        <f t="shared" si="0"/>
        <v>0</v>
      </c>
      <c r="K23" s="71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</row>
    <row r="24" spans="1:16" ht="48" hidden="1" customHeight="1" x14ac:dyDescent="0.25">
      <c r="A24" s="146"/>
      <c r="B24" s="140"/>
      <c r="C24" s="68" t="s">
        <v>5</v>
      </c>
      <c r="D24" s="64">
        <v>902</v>
      </c>
      <c r="E24" s="65" t="s">
        <v>29</v>
      </c>
      <c r="F24" s="65" t="s">
        <v>69</v>
      </c>
      <c r="G24" s="75" t="s">
        <v>47</v>
      </c>
      <c r="H24" s="65" t="s">
        <v>37</v>
      </c>
      <c r="I24" s="65"/>
      <c r="J24" s="63">
        <f t="shared" si="0"/>
        <v>0</v>
      </c>
      <c r="K24" s="71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</row>
    <row r="25" spans="1:16" ht="78" customHeight="1" x14ac:dyDescent="0.25">
      <c r="A25" s="147"/>
      <c r="B25" s="133"/>
      <c r="C25" s="68" t="s">
        <v>5</v>
      </c>
      <c r="D25" s="72">
        <v>902</v>
      </c>
      <c r="E25" s="54" t="s">
        <v>29</v>
      </c>
      <c r="F25" s="65" t="s">
        <v>68</v>
      </c>
      <c r="G25" s="74" t="s">
        <v>75</v>
      </c>
      <c r="H25" s="54" t="s">
        <v>27</v>
      </c>
      <c r="I25" s="54" t="s">
        <v>70</v>
      </c>
      <c r="J25" s="70">
        <f t="shared" si="0"/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</row>
    <row r="26" spans="1:16" ht="165" x14ac:dyDescent="0.25">
      <c r="A26" s="77" t="s">
        <v>23</v>
      </c>
      <c r="B26" s="69" t="s">
        <v>34</v>
      </c>
      <c r="C26" s="68" t="s">
        <v>5</v>
      </c>
      <c r="D26" s="72">
        <v>902</v>
      </c>
      <c r="E26" s="54" t="s">
        <v>29</v>
      </c>
      <c r="F26" s="65" t="s">
        <v>32</v>
      </c>
      <c r="G26" s="74" t="s">
        <v>75</v>
      </c>
      <c r="H26" s="54" t="s">
        <v>33</v>
      </c>
      <c r="I26" s="54" t="s">
        <v>70</v>
      </c>
      <c r="J26" s="70">
        <f t="shared" si="0"/>
        <v>5500</v>
      </c>
      <c r="K26" s="71">
        <v>900</v>
      </c>
      <c r="L26" s="71">
        <v>800</v>
      </c>
      <c r="M26" s="71">
        <v>800</v>
      </c>
      <c r="N26" s="71">
        <v>1000</v>
      </c>
      <c r="O26" s="71">
        <v>1000</v>
      </c>
      <c r="P26" s="71">
        <v>1000</v>
      </c>
    </row>
    <row r="27" spans="1:16" ht="90" x14ac:dyDescent="0.25">
      <c r="A27" s="137">
        <v>2</v>
      </c>
      <c r="B27" s="101" t="s">
        <v>20</v>
      </c>
      <c r="C27" s="94" t="s">
        <v>70</v>
      </c>
      <c r="D27" s="102" t="s">
        <v>70</v>
      </c>
      <c r="E27" s="96" t="s">
        <v>70</v>
      </c>
      <c r="F27" s="96" t="s">
        <v>70</v>
      </c>
      <c r="G27" s="96" t="s">
        <v>70</v>
      </c>
      <c r="H27" s="96" t="s">
        <v>70</v>
      </c>
      <c r="I27" s="96" t="s">
        <v>70</v>
      </c>
      <c r="J27" s="103">
        <f>J28+J29+J30</f>
        <v>18447.699999999997</v>
      </c>
      <c r="K27" s="103">
        <f t="shared" ref="K27:P27" si="5">K28+K29+K30</f>
        <v>3582.7000000000003</v>
      </c>
      <c r="L27" s="103">
        <f t="shared" si="5"/>
        <v>4732.5</v>
      </c>
      <c r="M27" s="103">
        <f t="shared" si="5"/>
        <v>4732.5</v>
      </c>
      <c r="N27" s="103">
        <f t="shared" si="5"/>
        <v>1800</v>
      </c>
      <c r="O27" s="103">
        <f t="shared" si="5"/>
        <v>1800</v>
      </c>
      <c r="P27" s="103">
        <f t="shared" si="5"/>
        <v>1800</v>
      </c>
    </row>
    <row r="28" spans="1:16" ht="15.75" x14ac:dyDescent="0.25">
      <c r="A28" s="137"/>
      <c r="B28" s="100" t="s">
        <v>3</v>
      </c>
      <c r="C28" s="94"/>
      <c r="D28" s="102" t="s">
        <v>70</v>
      </c>
      <c r="E28" s="96" t="s">
        <v>70</v>
      </c>
      <c r="F28" s="96"/>
      <c r="G28" s="96" t="s">
        <v>70</v>
      </c>
      <c r="H28" s="96" t="s">
        <v>70</v>
      </c>
      <c r="I28" s="96" t="s">
        <v>70</v>
      </c>
      <c r="J28" s="97">
        <f t="shared" ref="J28:J42" si="6">K28+L28+M28+N28+O28+P28</f>
        <v>0</v>
      </c>
      <c r="K28" s="103">
        <v>0</v>
      </c>
      <c r="L28" s="103">
        <v>0</v>
      </c>
      <c r="M28" s="103">
        <v>0</v>
      </c>
      <c r="N28" s="103">
        <v>0</v>
      </c>
      <c r="O28" s="103">
        <v>0</v>
      </c>
      <c r="P28" s="103">
        <v>0</v>
      </c>
    </row>
    <row r="29" spans="1:16" ht="15.75" x14ac:dyDescent="0.25">
      <c r="A29" s="137"/>
      <c r="B29" s="100" t="s">
        <v>4</v>
      </c>
      <c r="C29" s="94" t="s">
        <v>70</v>
      </c>
      <c r="D29" s="102" t="s">
        <v>70</v>
      </c>
      <c r="E29" s="96" t="s">
        <v>70</v>
      </c>
      <c r="F29" s="96" t="s">
        <v>70</v>
      </c>
      <c r="G29" s="96" t="s">
        <v>70</v>
      </c>
      <c r="H29" s="96" t="s">
        <v>70</v>
      </c>
      <c r="I29" s="96" t="s">
        <v>70</v>
      </c>
      <c r="J29" s="97">
        <f t="shared" si="6"/>
        <v>14032.8</v>
      </c>
      <c r="K29" s="97">
        <f t="shared" ref="K29:P29" si="7">K31+K32</f>
        <v>3421.8</v>
      </c>
      <c r="L29" s="97">
        <f t="shared" si="7"/>
        <v>4105.5</v>
      </c>
      <c r="M29" s="97">
        <f t="shared" si="7"/>
        <v>4105.5</v>
      </c>
      <c r="N29" s="97">
        <f t="shared" si="7"/>
        <v>800</v>
      </c>
      <c r="O29" s="97">
        <f t="shared" si="7"/>
        <v>800</v>
      </c>
      <c r="P29" s="97">
        <f t="shared" si="7"/>
        <v>800</v>
      </c>
    </row>
    <row r="30" spans="1:16" ht="15.75" x14ac:dyDescent="0.25">
      <c r="A30" s="137"/>
      <c r="B30" s="100" t="s">
        <v>5</v>
      </c>
      <c r="C30" s="94" t="s">
        <v>70</v>
      </c>
      <c r="D30" s="102" t="s">
        <v>70</v>
      </c>
      <c r="E30" s="96" t="s">
        <v>70</v>
      </c>
      <c r="F30" s="96" t="s">
        <v>70</v>
      </c>
      <c r="G30" s="96" t="s">
        <v>70</v>
      </c>
      <c r="H30" s="96" t="s">
        <v>70</v>
      </c>
      <c r="I30" s="96" t="s">
        <v>70</v>
      </c>
      <c r="J30" s="97">
        <f t="shared" si="6"/>
        <v>4414.8999999999996</v>
      </c>
      <c r="K30" s="104">
        <f t="shared" ref="K30:P30" si="8">K33+K37+K41+K42</f>
        <v>160.9</v>
      </c>
      <c r="L30" s="104">
        <f t="shared" si="8"/>
        <v>627</v>
      </c>
      <c r="M30" s="104">
        <f t="shared" si="8"/>
        <v>627</v>
      </c>
      <c r="N30" s="104">
        <f t="shared" si="8"/>
        <v>1000</v>
      </c>
      <c r="O30" s="104">
        <f t="shared" si="8"/>
        <v>1000</v>
      </c>
      <c r="P30" s="104">
        <f t="shared" si="8"/>
        <v>1000</v>
      </c>
    </row>
    <row r="31" spans="1:16" ht="26.25" customHeight="1" x14ac:dyDescent="0.25">
      <c r="A31" s="144" t="s">
        <v>79</v>
      </c>
      <c r="B31" s="141" t="s">
        <v>21</v>
      </c>
      <c r="C31" s="68" t="s">
        <v>4</v>
      </c>
      <c r="D31" s="72">
        <v>902</v>
      </c>
      <c r="E31" s="54" t="s">
        <v>40</v>
      </c>
      <c r="F31" s="65" t="s">
        <v>41</v>
      </c>
      <c r="G31" s="74" t="s">
        <v>76</v>
      </c>
      <c r="H31" s="54" t="s">
        <v>42</v>
      </c>
      <c r="I31" s="54" t="s">
        <v>70</v>
      </c>
      <c r="J31" s="70">
        <f t="shared" si="6"/>
        <v>13654.5</v>
      </c>
      <c r="K31" s="71">
        <v>3043.5</v>
      </c>
      <c r="L31" s="71">
        <v>4105.5</v>
      </c>
      <c r="M31" s="71">
        <v>4105.5</v>
      </c>
      <c r="N31" s="71">
        <v>800</v>
      </c>
      <c r="O31" s="71">
        <v>800</v>
      </c>
      <c r="P31" s="71">
        <v>800</v>
      </c>
    </row>
    <row r="32" spans="1:16" ht="27" customHeight="1" x14ac:dyDescent="0.25">
      <c r="A32" s="144"/>
      <c r="B32" s="142"/>
      <c r="C32" s="68" t="s">
        <v>4</v>
      </c>
      <c r="D32" s="72">
        <v>902</v>
      </c>
      <c r="E32" s="54" t="s">
        <v>40</v>
      </c>
      <c r="F32" s="65" t="s">
        <v>43</v>
      </c>
      <c r="G32" s="74" t="s">
        <v>76</v>
      </c>
      <c r="H32" s="54" t="s">
        <v>27</v>
      </c>
      <c r="I32" s="54" t="s">
        <v>70</v>
      </c>
      <c r="J32" s="70">
        <f t="shared" si="6"/>
        <v>378.3</v>
      </c>
      <c r="K32" s="71">
        <v>378.3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</row>
    <row r="33" spans="1:16" ht="20.25" customHeight="1" x14ac:dyDescent="0.25">
      <c r="A33" s="144"/>
      <c r="B33" s="142"/>
      <c r="C33" s="68" t="s">
        <v>5</v>
      </c>
      <c r="D33" s="72">
        <v>902</v>
      </c>
      <c r="E33" s="54" t="s">
        <v>40</v>
      </c>
      <c r="F33" s="65" t="s">
        <v>43</v>
      </c>
      <c r="G33" s="74" t="s">
        <v>77</v>
      </c>
      <c r="H33" s="54" t="s">
        <v>27</v>
      </c>
      <c r="I33" s="54" t="s">
        <v>70</v>
      </c>
      <c r="J33" s="70">
        <f t="shared" si="6"/>
        <v>11.7</v>
      </c>
      <c r="K33" s="71">
        <v>11.7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</row>
    <row r="34" spans="1:16" ht="27" hidden="1" customHeight="1" x14ac:dyDescent="0.25">
      <c r="A34" s="144"/>
      <c r="B34" s="142"/>
      <c r="C34" s="68" t="s">
        <v>5</v>
      </c>
      <c r="D34" s="64">
        <v>902</v>
      </c>
      <c r="E34" s="65" t="s">
        <v>40</v>
      </c>
      <c r="F34" s="65" t="s">
        <v>43</v>
      </c>
      <c r="G34" s="75" t="s">
        <v>49</v>
      </c>
      <c r="H34" s="65" t="s">
        <v>27</v>
      </c>
      <c r="I34" s="65"/>
      <c r="J34" s="63">
        <f t="shared" si="6"/>
        <v>0</v>
      </c>
      <c r="K34" s="62">
        <v>0</v>
      </c>
      <c r="L34" s="71">
        <v>0</v>
      </c>
      <c r="M34" s="71">
        <v>0</v>
      </c>
      <c r="N34" s="62">
        <v>0</v>
      </c>
      <c r="O34" s="62">
        <v>0</v>
      </c>
      <c r="P34" s="62">
        <v>0</v>
      </c>
    </row>
    <row r="35" spans="1:16" ht="24.75" hidden="1" customHeight="1" x14ac:dyDescent="0.25">
      <c r="A35" s="144"/>
      <c r="B35" s="142"/>
      <c r="C35" s="68" t="s">
        <v>5</v>
      </c>
      <c r="D35" s="64">
        <v>902</v>
      </c>
      <c r="E35" s="65" t="s">
        <v>40</v>
      </c>
      <c r="F35" s="65" t="s">
        <v>44</v>
      </c>
      <c r="G35" s="75" t="s">
        <v>65</v>
      </c>
      <c r="H35" s="65" t="s">
        <v>42</v>
      </c>
      <c r="I35" s="65"/>
      <c r="J35" s="63">
        <f t="shared" si="6"/>
        <v>0</v>
      </c>
      <c r="K35" s="62">
        <v>0</v>
      </c>
      <c r="L35" s="71">
        <v>0</v>
      </c>
      <c r="M35" s="71">
        <v>0</v>
      </c>
      <c r="N35" s="62">
        <v>0</v>
      </c>
      <c r="O35" s="62">
        <v>0</v>
      </c>
      <c r="P35" s="62">
        <v>0</v>
      </c>
    </row>
    <row r="36" spans="1:16" ht="22.5" hidden="1" customHeight="1" x14ac:dyDescent="0.25">
      <c r="A36" s="144"/>
      <c r="B36" s="142"/>
      <c r="C36" s="68" t="s">
        <v>5</v>
      </c>
      <c r="D36" s="64">
        <v>902</v>
      </c>
      <c r="E36" s="65" t="s">
        <v>40</v>
      </c>
      <c r="F36" s="65" t="s">
        <v>44</v>
      </c>
      <c r="G36" s="75" t="s">
        <v>65</v>
      </c>
      <c r="H36" s="65" t="s">
        <v>45</v>
      </c>
      <c r="I36" s="65"/>
      <c r="J36" s="63">
        <f t="shared" si="6"/>
        <v>0</v>
      </c>
      <c r="K36" s="62">
        <v>0</v>
      </c>
      <c r="L36" s="71">
        <v>0</v>
      </c>
      <c r="M36" s="71">
        <v>0</v>
      </c>
      <c r="N36" s="62">
        <v>0</v>
      </c>
      <c r="O36" s="62">
        <v>0</v>
      </c>
      <c r="P36" s="62">
        <v>0</v>
      </c>
    </row>
    <row r="37" spans="1:16" ht="27" customHeight="1" x14ac:dyDescent="0.25">
      <c r="A37" s="144"/>
      <c r="B37" s="142"/>
      <c r="C37" s="68" t="s">
        <v>5</v>
      </c>
      <c r="D37" s="72">
        <v>902</v>
      </c>
      <c r="E37" s="54" t="s">
        <v>40</v>
      </c>
      <c r="F37" s="65" t="s">
        <v>43</v>
      </c>
      <c r="G37" s="74" t="s">
        <v>77</v>
      </c>
      <c r="H37" s="54" t="s">
        <v>42</v>
      </c>
      <c r="I37" s="54" t="s">
        <v>72</v>
      </c>
      <c r="J37" s="70">
        <f t="shared" si="6"/>
        <v>348.2</v>
      </c>
      <c r="K37" s="71">
        <v>94.2</v>
      </c>
      <c r="L37" s="71">
        <v>127</v>
      </c>
      <c r="M37" s="71">
        <v>127</v>
      </c>
      <c r="N37" s="71">
        <v>0</v>
      </c>
      <c r="O37" s="71">
        <v>0</v>
      </c>
      <c r="P37" s="71">
        <v>0</v>
      </c>
    </row>
    <row r="38" spans="1:16" ht="14.25" hidden="1" customHeight="1" x14ac:dyDescent="0.25">
      <c r="A38" s="144"/>
      <c r="B38" s="142"/>
      <c r="C38" s="68" t="s">
        <v>5</v>
      </c>
      <c r="D38" s="64">
        <v>902</v>
      </c>
      <c r="E38" s="65" t="s">
        <v>25</v>
      </c>
      <c r="F38" s="65" t="s">
        <v>43</v>
      </c>
      <c r="G38" s="75" t="s">
        <v>49</v>
      </c>
      <c r="H38" s="65" t="s">
        <v>45</v>
      </c>
      <c r="I38" s="65"/>
      <c r="J38" s="63">
        <f t="shared" si="6"/>
        <v>0</v>
      </c>
      <c r="K38" s="62">
        <v>0</v>
      </c>
      <c r="L38" s="71">
        <v>0</v>
      </c>
      <c r="M38" s="71">
        <v>0</v>
      </c>
      <c r="N38" s="62">
        <v>0</v>
      </c>
      <c r="O38" s="62">
        <v>0</v>
      </c>
      <c r="P38" s="62">
        <v>0</v>
      </c>
    </row>
    <row r="39" spans="1:16" ht="24.75" hidden="1" customHeight="1" x14ac:dyDescent="0.25">
      <c r="A39" s="144"/>
      <c r="B39" s="142"/>
      <c r="C39" s="68" t="s">
        <v>5</v>
      </c>
      <c r="D39" s="64">
        <v>902</v>
      </c>
      <c r="E39" s="65" t="s">
        <v>25</v>
      </c>
      <c r="F39" s="65" t="s">
        <v>44</v>
      </c>
      <c r="G39" s="75" t="s">
        <v>65</v>
      </c>
      <c r="H39" s="65" t="s">
        <v>42</v>
      </c>
      <c r="I39" s="65"/>
      <c r="J39" s="63">
        <f t="shared" si="6"/>
        <v>0</v>
      </c>
      <c r="K39" s="62">
        <v>0</v>
      </c>
      <c r="L39" s="71">
        <v>0</v>
      </c>
      <c r="M39" s="71">
        <v>0</v>
      </c>
      <c r="N39" s="62">
        <v>0</v>
      </c>
      <c r="O39" s="62">
        <v>0</v>
      </c>
      <c r="P39" s="62">
        <v>0</v>
      </c>
    </row>
    <row r="40" spans="1:16" ht="19.5" hidden="1" customHeight="1" x14ac:dyDescent="0.25">
      <c r="A40" s="144"/>
      <c r="B40" s="142"/>
      <c r="C40" s="68" t="s">
        <v>5</v>
      </c>
      <c r="D40" s="64">
        <v>902</v>
      </c>
      <c r="E40" s="65" t="s">
        <v>25</v>
      </c>
      <c r="F40" s="65" t="s">
        <v>44</v>
      </c>
      <c r="G40" s="75" t="s">
        <v>65</v>
      </c>
      <c r="H40" s="65" t="s">
        <v>45</v>
      </c>
      <c r="I40" s="65"/>
      <c r="J40" s="63">
        <f t="shared" si="6"/>
        <v>0</v>
      </c>
      <c r="K40" s="62">
        <v>0</v>
      </c>
      <c r="L40" s="71">
        <v>0</v>
      </c>
      <c r="M40" s="71">
        <v>0</v>
      </c>
      <c r="N40" s="62">
        <v>0</v>
      </c>
      <c r="O40" s="62">
        <v>0</v>
      </c>
      <c r="P40" s="62">
        <v>0</v>
      </c>
    </row>
    <row r="41" spans="1:16" ht="30.75" customHeight="1" x14ac:dyDescent="0.25">
      <c r="A41" s="144"/>
      <c r="B41" s="142"/>
      <c r="C41" s="68" t="s">
        <v>5</v>
      </c>
      <c r="D41" s="72">
        <v>902</v>
      </c>
      <c r="E41" s="54" t="s">
        <v>40</v>
      </c>
      <c r="F41" s="54" t="s">
        <v>44</v>
      </c>
      <c r="G41" s="74" t="s">
        <v>78</v>
      </c>
      <c r="H41" s="54" t="s">
        <v>27</v>
      </c>
      <c r="I41" s="54" t="s">
        <v>70</v>
      </c>
      <c r="J41" s="70">
        <f t="shared" si="6"/>
        <v>55</v>
      </c>
      <c r="K41" s="71">
        <v>55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</row>
    <row r="42" spans="1:16" ht="29.25" customHeight="1" x14ac:dyDescent="0.25">
      <c r="A42" s="144"/>
      <c r="B42" s="143"/>
      <c r="C42" s="68" t="s">
        <v>5</v>
      </c>
      <c r="D42" s="72">
        <v>902</v>
      </c>
      <c r="E42" s="54" t="s">
        <v>40</v>
      </c>
      <c r="F42" s="65" t="s">
        <v>44</v>
      </c>
      <c r="G42" s="74" t="s">
        <v>78</v>
      </c>
      <c r="H42" s="54" t="s">
        <v>27</v>
      </c>
      <c r="I42" s="54" t="s">
        <v>70</v>
      </c>
      <c r="J42" s="70">
        <f t="shared" si="6"/>
        <v>4000</v>
      </c>
      <c r="K42" s="71">
        <v>0</v>
      </c>
      <c r="L42" s="71">
        <v>500</v>
      </c>
      <c r="M42" s="71">
        <v>500</v>
      </c>
      <c r="N42" s="71">
        <v>1000</v>
      </c>
      <c r="O42" s="71">
        <v>1000</v>
      </c>
      <c r="P42" s="71">
        <v>1000</v>
      </c>
    </row>
    <row r="43" spans="1:16" ht="0.75" customHeight="1" x14ac:dyDescent="0.25"/>
    <row r="44" spans="1:16" hidden="1" x14ac:dyDescent="0.25"/>
    <row r="45" spans="1:16" ht="30" x14ac:dyDescent="0.25">
      <c r="B45" s="59" t="s">
        <v>52</v>
      </c>
      <c r="C45" s="35">
        <v>1003</v>
      </c>
    </row>
    <row r="46" spans="1:16" ht="30" x14ac:dyDescent="0.25">
      <c r="B46" s="59" t="s">
        <v>51</v>
      </c>
      <c r="C46" s="35">
        <v>1006</v>
      </c>
    </row>
    <row r="47" spans="1:16" ht="30" x14ac:dyDescent="0.25">
      <c r="B47" s="59" t="s">
        <v>53</v>
      </c>
      <c r="C47" s="36" t="s">
        <v>25</v>
      </c>
    </row>
  </sheetData>
  <mergeCells count="16">
    <mergeCell ref="B21:B25"/>
    <mergeCell ref="B31:B42"/>
    <mergeCell ref="A27:A30"/>
    <mergeCell ref="A31:A42"/>
    <mergeCell ref="A21:A25"/>
    <mergeCell ref="A14:A17"/>
    <mergeCell ref="A19:A20"/>
    <mergeCell ref="B19:B20"/>
    <mergeCell ref="C6:C7"/>
    <mergeCell ref="D6:H6"/>
    <mergeCell ref="B6:B7"/>
    <mergeCell ref="J6:P6"/>
    <mergeCell ref="A3:P4"/>
    <mergeCell ref="A2:P2"/>
    <mergeCell ref="A6:A7"/>
    <mergeCell ref="A9:A13"/>
  </mergeCells>
  <pageMargins left="0.25" right="0.25" top="0.75" bottom="0.75" header="0.3" footer="0.3"/>
  <pageSetup paperSize="9" scale="79" fitToHeight="0" orientation="landscape" r:id="rId1"/>
  <ignoredErrors>
    <ignoredError sqref="C4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10" zoomScaleNormal="100" zoomScaleSheetLayoutView="90" workbookViewId="0">
      <selection activeCell="H20" sqref="H20"/>
    </sheetView>
  </sheetViews>
  <sheetFormatPr defaultRowHeight="15" x14ac:dyDescent="0.25"/>
  <cols>
    <col min="1" max="1" width="4.42578125" customWidth="1"/>
    <col min="2" max="2" width="28" customWidth="1"/>
    <col min="3" max="3" width="16.28515625" customWidth="1"/>
    <col min="4" max="4" width="12" customWidth="1"/>
  </cols>
  <sheetData>
    <row r="1" spans="1:9" x14ac:dyDescent="0.25">
      <c r="D1" s="148" t="s">
        <v>97</v>
      </c>
      <c r="E1" s="148"/>
      <c r="F1" s="148"/>
      <c r="G1" s="148"/>
      <c r="H1" s="148"/>
      <c r="I1" s="148"/>
    </row>
    <row r="2" spans="1:9" x14ac:dyDescent="0.25">
      <c r="D2" s="148" t="s">
        <v>98</v>
      </c>
      <c r="E2" s="148"/>
      <c r="F2" s="148"/>
      <c r="G2" s="148"/>
      <c r="H2" s="148"/>
      <c r="I2" s="148"/>
    </row>
    <row r="3" spans="1:9" ht="13.5" customHeight="1" x14ac:dyDescent="0.25">
      <c r="D3" s="149" t="s">
        <v>99</v>
      </c>
      <c r="E3" s="149"/>
      <c r="F3" s="149"/>
      <c r="G3" s="149"/>
      <c r="H3" s="149"/>
      <c r="I3" s="149"/>
    </row>
    <row r="4" spans="1:9" ht="15.75" customHeight="1" x14ac:dyDescent="0.25">
      <c r="D4" s="149" t="s">
        <v>100</v>
      </c>
      <c r="E4" s="149"/>
      <c r="F4" s="149"/>
      <c r="G4" s="149"/>
      <c r="H4" s="149"/>
      <c r="I4" s="149"/>
    </row>
    <row r="5" spans="1:9" ht="11.25" customHeight="1" x14ac:dyDescent="0.25"/>
    <row r="6" spans="1:9" ht="123.75" customHeight="1" x14ac:dyDescent="0.25">
      <c r="A6" s="106"/>
      <c r="B6" s="106"/>
      <c r="C6" s="106"/>
      <c r="D6" s="155" t="s">
        <v>95</v>
      </c>
      <c r="E6" s="155"/>
      <c r="F6" s="155"/>
      <c r="G6" s="155"/>
      <c r="H6" s="155"/>
      <c r="I6" s="155"/>
    </row>
    <row r="7" spans="1:9" x14ac:dyDescent="0.25">
      <c r="A7" s="106"/>
      <c r="B7" s="106"/>
      <c r="C7" s="106"/>
      <c r="D7" s="106"/>
      <c r="E7" s="106"/>
      <c r="F7" s="106"/>
      <c r="G7" s="106"/>
      <c r="H7" s="106"/>
      <c r="I7" s="106"/>
    </row>
    <row r="8" spans="1:9" x14ac:dyDescent="0.25">
      <c r="A8" s="152" t="s">
        <v>96</v>
      </c>
      <c r="B8" s="153"/>
      <c r="C8" s="153"/>
      <c r="D8" s="153"/>
      <c r="E8" s="153"/>
      <c r="F8" s="153"/>
      <c r="G8" s="153"/>
      <c r="H8" s="153"/>
      <c r="I8" s="154"/>
    </row>
    <row r="9" spans="1:9" ht="50.25" customHeight="1" x14ac:dyDescent="0.25">
      <c r="A9" s="150" t="s">
        <v>81</v>
      </c>
      <c r="B9" s="150" t="s">
        <v>82</v>
      </c>
      <c r="C9" s="151" t="s">
        <v>1</v>
      </c>
      <c r="D9" s="151"/>
      <c r="E9" s="151"/>
      <c r="F9" s="151"/>
      <c r="G9" s="151"/>
      <c r="H9" s="151"/>
      <c r="I9" s="151"/>
    </row>
    <row r="10" spans="1:9" x14ac:dyDescent="0.25">
      <c r="A10" s="150"/>
      <c r="B10" s="150"/>
      <c r="C10" s="151"/>
      <c r="D10" s="151"/>
      <c r="E10" s="151"/>
      <c r="F10" s="151"/>
      <c r="G10" s="151"/>
      <c r="H10" s="151"/>
      <c r="I10" s="151"/>
    </row>
    <row r="11" spans="1:9" ht="15.75" x14ac:dyDescent="0.25">
      <c r="A11" s="150"/>
      <c r="B11" s="150"/>
      <c r="C11" s="80" t="s">
        <v>2</v>
      </c>
      <c r="D11" s="80">
        <v>2025</v>
      </c>
      <c r="E11" s="80">
        <v>2026</v>
      </c>
      <c r="F11" s="80">
        <v>2027</v>
      </c>
      <c r="G11" s="80">
        <v>2028</v>
      </c>
      <c r="H11" s="80">
        <v>2029</v>
      </c>
      <c r="I11" s="80">
        <v>2030</v>
      </c>
    </row>
    <row r="12" spans="1:9" ht="15.75" x14ac:dyDescent="0.25">
      <c r="A12" s="81">
        <v>1</v>
      </c>
      <c r="B12" s="80">
        <v>2</v>
      </c>
      <c r="C12" s="80"/>
      <c r="D12" s="80">
        <v>3</v>
      </c>
      <c r="E12" s="80">
        <v>4</v>
      </c>
      <c r="F12" s="80">
        <v>5</v>
      </c>
      <c r="G12" s="80">
        <v>6</v>
      </c>
      <c r="H12" s="80">
        <v>7</v>
      </c>
      <c r="I12" s="80">
        <v>8</v>
      </c>
    </row>
    <row r="13" spans="1:9" ht="110.25" x14ac:dyDescent="0.25">
      <c r="A13" s="82"/>
      <c r="B13" s="78" t="s">
        <v>88</v>
      </c>
      <c r="C13" s="79"/>
      <c r="D13" s="83"/>
      <c r="E13" s="83"/>
      <c r="F13" s="83"/>
      <c r="G13" s="83"/>
      <c r="H13" s="83"/>
      <c r="I13" s="83"/>
    </row>
    <row r="14" spans="1:9" ht="15.75" x14ac:dyDescent="0.25">
      <c r="A14" s="82"/>
      <c r="B14" s="79" t="s">
        <v>2</v>
      </c>
      <c r="C14" s="107">
        <f>'19 прогр'!J10</f>
        <v>30952.7</v>
      </c>
      <c r="D14" s="105">
        <f>'19 прогр'!K10</f>
        <v>5327.7000000000007</v>
      </c>
      <c r="E14" s="105">
        <f>'19 прогр'!L10</f>
        <v>6782.5</v>
      </c>
      <c r="F14" s="105">
        <f>'19 прогр'!M10</f>
        <v>6782.5</v>
      </c>
      <c r="G14" s="105">
        <f>'19 прогр'!N10</f>
        <v>4020</v>
      </c>
      <c r="H14" s="105">
        <f>'19 прогр'!O10</f>
        <v>4020</v>
      </c>
      <c r="I14" s="105">
        <f>'19 прогр'!P10</f>
        <v>4020</v>
      </c>
    </row>
    <row r="15" spans="1:9" ht="15.75" x14ac:dyDescent="0.25">
      <c r="A15" s="82"/>
      <c r="B15" s="79" t="s">
        <v>89</v>
      </c>
      <c r="C15" s="107">
        <f>'19 прогр'!J11</f>
        <v>0</v>
      </c>
      <c r="D15" s="105">
        <f>'19 прогр'!K11</f>
        <v>0</v>
      </c>
      <c r="E15" s="105">
        <f>'19 прогр'!L11</f>
        <v>0</v>
      </c>
      <c r="F15" s="105">
        <f>'19 прогр'!M11</f>
        <v>0</v>
      </c>
      <c r="G15" s="105">
        <f>'19 прогр'!N11</f>
        <v>0</v>
      </c>
      <c r="H15" s="105">
        <f>'19 прогр'!O11</f>
        <v>0</v>
      </c>
      <c r="I15" s="105">
        <f>'19 прогр'!P11</f>
        <v>0</v>
      </c>
    </row>
    <row r="16" spans="1:9" ht="15.75" x14ac:dyDescent="0.25">
      <c r="A16" s="82"/>
      <c r="B16" s="79" t="s">
        <v>83</v>
      </c>
      <c r="C16" s="107">
        <f>'19 прогр'!J12</f>
        <v>14032.8</v>
      </c>
      <c r="D16" s="105">
        <f>'19 прогр'!K12</f>
        <v>3421.8</v>
      </c>
      <c r="E16" s="105">
        <f>'19 прогр'!L12</f>
        <v>4105.5</v>
      </c>
      <c r="F16" s="105">
        <f>'19 прогр'!M12</f>
        <v>4105.5</v>
      </c>
      <c r="G16" s="105">
        <f>'19 прогр'!N12</f>
        <v>800</v>
      </c>
      <c r="H16" s="105">
        <f>'19 прогр'!O12</f>
        <v>800</v>
      </c>
      <c r="I16" s="105">
        <f>'19 прогр'!P12</f>
        <v>800</v>
      </c>
    </row>
    <row r="17" spans="1:9" ht="15.75" x14ac:dyDescent="0.25">
      <c r="A17" s="82"/>
      <c r="B17" s="79" t="s">
        <v>84</v>
      </c>
      <c r="C17" s="107">
        <f>'19 прогр'!J13</f>
        <v>16919.900000000001</v>
      </c>
      <c r="D17" s="105">
        <f>'19 прогр'!K13</f>
        <v>1905.9</v>
      </c>
      <c r="E17" s="105">
        <f>'19 прогр'!L13</f>
        <v>2677</v>
      </c>
      <c r="F17" s="105">
        <f>'19 прогр'!M13</f>
        <v>2677</v>
      </c>
      <c r="G17" s="105">
        <f>'19 прогр'!N13</f>
        <v>3220</v>
      </c>
      <c r="H17" s="105">
        <f>'19 прогр'!O13</f>
        <v>3220</v>
      </c>
      <c r="I17" s="105">
        <f>'19 прогр'!P13</f>
        <v>3220</v>
      </c>
    </row>
    <row r="18" spans="1:9" ht="94.5" x14ac:dyDescent="0.25">
      <c r="A18" s="82" t="s">
        <v>85</v>
      </c>
      <c r="B18" s="78" t="s">
        <v>90</v>
      </c>
      <c r="C18" s="79"/>
      <c r="D18" s="83"/>
      <c r="E18" s="83"/>
      <c r="F18" s="83"/>
      <c r="G18" s="83"/>
      <c r="H18" s="83"/>
      <c r="I18" s="83"/>
    </row>
    <row r="19" spans="1:9" ht="15.75" x14ac:dyDescent="0.25">
      <c r="A19" s="82"/>
      <c r="B19" s="79" t="s">
        <v>2</v>
      </c>
      <c r="C19" s="107">
        <f>'19 прогр'!J14</f>
        <v>12505</v>
      </c>
      <c r="D19" s="105">
        <f>'19 прогр'!K14</f>
        <v>1745</v>
      </c>
      <c r="E19" s="105">
        <f>'19 прогр'!L14</f>
        <v>2050</v>
      </c>
      <c r="F19" s="105">
        <f>'19 прогр'!M14</f>
        <v>2050</v>
      </c>
      <c r="G19" s="105">
        <f>'19 прогр'!N14</f>
        <v>2220</v>
      </c>
      <c r="H19" s="105">
        <f>'19 прогр'!O14</f>
        <v>2220</v>
      </c>
      <c r="I19" s="105">
        <f>'19 прогр'!P14</f>
        <v>2220</v>
      </c>
    </row>
    <row r="20" spans="1:9" ht="15.75" x14ac:dyDescent="0.25">
      <c r="A20" s="82"/>
      <c r="B20" s="79" t="s">
        <v>89</v>
      </c>
      <c r="C20" s="107">
        <f>'19 прогр'!J15</f>
        <v>0</v>
      </c>
      <c r="D20" s="105">
        <f>'19 прогр'!K15</f>
        <v>0</v>
      </c>
      <c r="E20" s="105">
        <f>'19 прогр'!L15</f>
        <v>0</v>
      </c>
      <c r="F20" s="105">
        <f>'19 прогр'!M15</f>
        <v>0</v>
      </c>
      <c r="G20" s="105">
        <f>'19 прогр'!N15</f>
        <v>0</v>
      </c>
      <c r="H20" s="105">
        <f>'19 прогр'!O15</f>
        <v>0</v>
      </c>
      <c r="I20" s="105">
        <f>'19 прогр'!P15</f>
        <v>0</v>
      </c>
    </row>
    <row r="21" spans="1:9" ht="15.75" x14ac:dyDescent="0.25">
      <c r="A21" s="82"/>
      <c r="B21" s="79" t="s">
        <v>83</v>
      </c>
      <c r="C21" s="107">
        <f>'19 прогр'!J16</f>
        <v>0</v>
      </c>
      <c r="D21" s="105">
        <f>'19 прогр'!K16</f>
        <v>0</v>
      </c>
      <c r="E21" s="105">
        <f>'19 прогр'!L16</f>
        <v>0</v>
      </c>
      <c r="F21" s="105">
        <f>'19 прогр'!M16</f>
        <v>0</v>
      </c>
      <c r="G21" s="105">
        <f>'19 прогр'!N16</f>
        <v>0</v>
      </c>
      <c r="H21" s="105">
        <f>'19 прогр'!O16</f>
        <v>0</v>
      </c>
      <c r="I21" s="105">
        <f>'19 прогр'!P16</f>
        <v>0</v>
      </c>
    </row>
    <row r="22" spans="1:9" ht="15.75" x14ac:dyDescent="0.25">
      <c r="A22" s="82"/>
      <c r="B22" s="79" t="s">
        <v>84</v>
      </c>
      <c r="C22" s="107">
        <f>'19 прогр'!J17</f>
        <v>12505</v>
      </c>
      <c r="D22" s="105">
        <f>'19 прогр'!K17</f>
        <v>1745</v>
      </c>
      <c r="E22" s="105">
        <f>'19 прогр'!L17</f>
        <v>2050</v>
      </c>
      <c r="F22" s="105">
        <f>'19 прогр'!M17</f>
        <v>2050</v>
      </c>
      <c r="G22" s="105">
        <f>'19 прогр'!N17</f>
        <v>2220</v>
      </c>
      <c r="H22" s="105">
        <f>'19 прогр'!O17</f>
        <v>2220</v>
      </c>
      <c r="I22" s="105">
        <f>'19 прогр'!P17</f>
        <v>2220</v>
      </c>
    </row>
    <row r="23" spans="1:9" ht="94.5" hidden="1" x14ac:dyDescent="0.25">
      <c r="A23" s="82" t="s">
        <v>91</v>
      </c>
      <c r="B23" s="79" t="s">
        <v>15</v>
      </c>
      <c r="C23" s="79"/>
      <c r="D23" s="83"/>
      <c r="E23" s="83"/>
      <c r="F23" s="83"/>
      <c r="G23" s="83"/>
      <c r="H23" s="83"/>
      <c r="I23" s="83"/>
    </row>
    <row r="24" spans="1:9" ht="15.75" hidden="1" x14ac:dyDescent="0.25">
      <c r="A24" s="82"/>
      <c r="B24" s="79" t="s">
        <v>89</v>
      </c>
      <c r="C24" s="79"/>
      <c r="D24" s="83"/>
      <c r="E24" s="83"/>
      <c r="F24" s="83"/>
      <c r="G24" s="83"/>
      <c r="H24" s="83"/>
      <c r="I24" s="83"/>
    </row>
    <row r="25" spans="1:9" ht="15.75" hidden="1" x14ac:dyDescent="0.25">
      <c r="A25" s="82"/>
      <c r="B25" s="79" t="s">
        <v>83</v>
      </c>
      <c r="C25" s="79"/>
      <c r="D25" s="83">
        <v>0</v>
      </c>
      <c r="E25" s="83">
        <v>0</v>
      </c>
      <c r="F25" s="83">
        <v>0</v>
      </c>
      <c r="G25" s="83">
        <v>0</v>
      </c>
      <c r="H25" s="83">
        <v>0</v>
      </c>
      <c r="I25" s="83">
        <v>0</v>
      </c>
    </row>
    <row r="26" spans="1:9" ht="15.75" hidden="1" x14ac:dyDescent="0.25">
      <c r="A26" s="82"/>
      <c r="B26" s="79" t="s">
        <v>84</v>
      </c>
      <c r="C26" s="79"/>
      <c r="D26" s="83">
        <v>300</v>
      </c>
      <c r="E26" s="83">
        <v>400</v>
      </c>
      <c r="F26" s="83">
        <v>400</v>
      </c>
      <c r="G26" s="83">
        <v>500</v>
      </c>
      <c r="H26" s="83">
        <v>500</v>
      </c>
      <c r="I26" s="83">
        <v>500</v>
      </c>
    </row>
    <row r="27" spans="1:9" ht="94.5" hidden="1" x14ac:dyDescent="0.25">
      <c r="A27" s="82" t="s">
        <v>92</v>
      </c>
      <c r="B27" s="79" t="s">
        <v>19</v>
      </c>
      <c r="C27" s="79"/>
      <c r="D27" s="83"/>
      <c r="E27" s="83"/>
      <c r="F27" s="83"/>
      <c r="G27" s="83"/>
      <c r="H27" s="83"/>
      <c r="I27" s="83"/>
    </row>
    <row r="28" spans="1:9" ht="15.75" hidden="1" x14ac:dyDescent="0.25">
      <c r="A28" s="82"/>
      <c r="B28" s="79" t="s">
        <v>89</v>
      </c>
      <c r="C28" s="79"/>
      <c r="D28" s="83"/>
      <c r="E28" s="83"/>
      <c r="F28" s="83"/>
      <c r="G28" s="83"/>
      <c r="H28" s="83"/>
      <c r="I28" s="83"/>
    </row>
    <row r="29" spans="1:9" ht="15.75" hidden="1" x14ac:dyDescent="0.25">
      <c r="A29" s="82"/>
      <c r="B29" s="79" t="s">
        <v>83</v>
      </c>
      <c r="C29" s="79"/>
      <c r="D29" s="83">
        <v>0</v>
      </c>
      <c r="E29" s="83">
        <v>0</v>
      </c>
      <c r="F29" s="83">
        <v>0</v>
      </c>
      <c r="G29" s="83">
        <v>0</v>
      </c>
      <c r="H29" s="83">
        <v>0</v>
      </c>
      <c r="I29" s="83">
        <v>0</v>
      </c>
    </row>
    <row r="30" spans="1:9" ht="15.75" hidden="1" x14ac:dyDescent="0.25">
      <c r="A30" s="82"/>
      <c r="B30" s="79" t="s">
        <v>84</v>
      </c>
      <c r="C30" s="79"/>
      <c r="D30" s="83">
        <v>150</v>
      </c>
      <c r="E30" s="83">
        <v>150</v>
      </c>
      <c r="F30" s="83">
        <v>150</v>
      </c>
      <c r="G30" s="83">
        <v>170</v>
      </c>
      <c r="H30" s="83">
        <v>170</v>
      </c>
      <c r="I30" s="83">
        <v>170</v>
      </c>
    </row>
    <row r="31" spans="1:9" ht="204.75" hidden="1" x14ac:dyDescent="0.25">
      <c r="A31" s="82" t="s">
        <v>93</v>
      </c>
      <c r="B31" s="79" t="s">
        <v>86</v>
      </c>
      <c r="C31" s="79"/>
      <c r="D31" s="83"/>
      <c r="E31" s="83"/>
      <c r="F31" s="83"/>
      <c r="G31" s="83"/>
      <c r="H31" s="83"/>
      <c r="I31" s="83"/>
    </row>
    <row r="32" spans="1:9" ht="15.75" hidden="1" x14ac:dyDescent="0.25">
      <c r="A32" s="82"/>
      <c r="B32" s="79" t="s">
        <v>89</v>
      </c>
      <c r="C32" s="79"/>
      <c r="D32" s="83"/>
      <c r="E32" s="83"/>
      <c r="F32" s="83"/>
      <c r="G32" s="83"/>
      <c r="H32" s="83"/>
      <c r="I32" s="83"/>
    </row>
    <row r="33" spans="1:9" ht="15.75" hidden="1" x14ac:dyDescent="0.25">
      <c r="A33" s="82"/>
      <c r="B33" s="79" t="s">
        <v>83</v>
      </c>
      <c r="C33" s="79"/>
      <c r="D33" s="83">
        <v>0</v>
      </c>
      <c r="E33" s="83">
        <v>0</v>
      </c>
      <c r="F33" s="83">
        <v>0</v>
      </c>
      <c r="G33" s="83">
        <v>0</v>
      </c>
      <c r="H33" s="83">
        <v>0</v>
      </c>
      <c r="I33" s="83">
        <v>0</v>
      </c>
    </row>
    <row r="34" spans="1:9" ht="15.75" hidden="1" x14ac:dyDescent="0.25">
      <c r="A34" s="82"/>
      <c r="B34" s="79" t="s">
        <v>84</v>
      </c>
      <c r="C34" s="79"/>
      <c r="D34" s="83">
        <v>350</v>
      </c>
      <c r="E34" s="83">
        <v>700</v>
      </c>
      <c r="F34" s="83">
        <v>700</v>
      </c>
      <c r="G34" s="83">
        <v>550</v>
      </c>
      <c r="H34" s="83">
        <v>550</v>
      </c>
      <c r="I34" s="83">
        <v>550</v>
      </c>
    </row>
    <row r="35" spans="1:9" ht="220.5" hidden="1" x14ac:dyDescent="0.25">
      <c r="A35" s="82" t="s">
        <v>94</v>
      </c>
      <c r="B35" s="79" t="s">
        <v>34</v>
      </c>
      <c r="C35" s="79"/>
      <c r="D35" s="83"/>
      <c r="E35" s="83"/>
      <c r="F35" s="83"/>
      <c r="G35" s="83"/>
      <c r="H35" s="83"/>
      <c r="I35" s="83"/>
    </row>
    <row r="36" spans="1:9" ht="15.75" hidden="1" x14ac:dyDescent="0.25">
      <c r="A36" s="82"/>
      <c r="B36" s="79" t="s">
        <v>89</v>
      </c>
      <c r="C36" s="79"/>
      <c r="D36" s="83"/>
      <c r="E36" s="83"/>
      <c r="F36" s="83"/>
      <c r="G36" s="83"/>
      <c r="H36" s="83"/>
      <c r="I36" s="83"/>
    </row>
    <row r="37" spans="1:9" ht="15.75" hidden="1" x14ac:dyDescent="0.25">
      <c r="A37" s="82"/>
      <c r="B37" s="79" t="s">
        <v>83</v>
      </c>
      <c r="C37" s="79"/>
      <c r="D37" s="83">
        <v>0</v>
      </c>
      <c r="E37" s="83">
        <v>0</v>
      </c>
      <c r="F37" s="83">
        <v>0</v>
      </c>
      <c r="G37" s="83">
        <v>0</v>
      </c>
      <c r="H37" s="83">
        <v>0</v>
      </c>
      <c r="I37" s="83">
        <v>0</v>
      </c>
    </row>
    <row r="38" spans="1:9" ht="15.75" hidden="1" x14ac:dyDescent="0.25">
      <c r="A38" s="82"/>
      <c r="B38" s="79" t="s">
        <v>84</v>
      </c>
      <c r="C38" s="79"/>
      <c r="D38" s="83">
        <v>400</v>
      </c>
      <c r="E38" s="83">
        <v>800</v>
      </c>
      <c r="F38" s="83">
        <v>800</v>
      </c>
      <c r="G38" s="83">
        <v>1000</v>
      </c>
      <c r="H38" s="83">
        <v>1000</v>
      </c>
      <c r="I38" s="83">
        <v>1000</v>
      </c>
    </row>
    <row r="39" spans="1:9" ht="94.5" x14ac:dyDescent="0.25">
      <c r="A39" s="82" t="s">
        <v>87</v>
      </c>
      <c r="B39" s="78" t="s">
        <v>20</v>
      </c>
      <c r="C39" s="79"/>
      <c r="D39" s="83"/>
      <c r="E39" s="83"/>
      <c r="F39" s="83"/>
      <c r="G39" s="83"/>
      <c r="H39" s="83"/>
      <c r="I39" s="83"/>
    </row>
    <row r="40" spans="1:9" ht="15.75" x14ac:dyDescent="0.25">
      <c r="A40" s="82"/>
      <c r="B40" s="79" t="s">
        <v>2</v>
      </c>
      <c r="C40" s="107">
        <f>'19 прогр'!J27</f>
        <v>18447.699999999997</v>
      </c>
      <c r="D40" s="105">
        <f>'19 прогр'!K27</f>
        <v>3582.7000000000003</v>
      </c>
      <c r="E40" s="105">
        <f>'19 прогр'!L27</f>
        <v>4732.5</v>
      </c>
      <c r="F40" s="105">
        <f>'19 прогр'!M27</f>
        <v>4732.5</v>
      </c>
      <c r="G40" s="105">
        <f>'19 прогр'!N27</f>
        <v>1800</v>
      </c>
      <c r="H40" s="105">
        <f>'19 прогр'!O27</f>
        <v>1800</v>
      </c>
      <c r="I40" s="105">
        <f>'19 прогр'!P27</f>
        <v>1800</v>
      </c>
    </row>
    <row r="41" spans="1:9" ht="15.75" x14ac:dyDescent="0.25">
      <c r="A41" s="82"/>
      <c r="B41" s="79" t="s">
        <v>89</v>
      </c>
      <c r="C41" s="107">
        <f>'19 прогр'!J28</f>
        <v>0</v>
      </c>
      <c r="D41" s="105">
        <f>'19 прогр'!K28</f>
        <v>0</v>
      </c>
      <c r="E41" s="105">
        <f>'19 прогр'!L28</f>
        <v>0</v>
      </c>
      <c r="F41" s="105">
        <f>'19 прогр'!M28</f>
        <v>0</v>
      </c>
      <c r="G41" s="105">
        <f>'19 прогр'!N28</f>
        <v>0</v>
      </c>
      <c r="H41" s="105">
        <f>'19 прогр'!O28</f>
        <v>0</v>
      </c>
      <c r="I41" s="105">
        <f>'19 прогр'!P28</f>
        <v>0</v>
      </c>
    </row>
    <row r="42" spans="1:9" ht="15.75" x14ac:dyDescent="0.25">
      <c r="A42" s="82"/>
      <c r="B42" s="79" t="s">
        <v>83</v>
      </c>
      <c r="C42" s="107">
        <f>'19 прогр'!J29</f>
        <v>14032.8</v>
      </c>
      <c r="D42" s="105">
        <f>'19 прогр'!K29</f>
        <v>3421.8</v>
      </c>
      <c r="E42" s="105">
        <f>'19 прогр'!L29</f>
        <v>4105.5</v>
      </c>
      <c r="F42" s="105">
        <f>'19 прогр'!M29</f>
        <v>4105.5</v>
      </c>
      <c r="G42" s="105">
        <f>'19 прогр'!N29</f>
        <v>800</v>
      </c>
      <c r="H42" s="105">
        <f>'19 прогр'!O29</f>
        <v>800</v>
      </c>
      <c r="I42" s="105">
        <f>'19 прогр'!P29</f>
        <v>800</v>
      </c>
    </row>
    <row r="43" spans="1:9" ht="15.75" x14ac:dyDescent="0.25">
      <c r="A43" s="82"/>
      <c r="B43" s="79" t="s">
        <v>84</v>
      </c>
      <c r="C43" s="107">
        <f>'19 прогр'!J30</f>
        <v>4414.8999999999996</v>
      </c>
      <c r="D43" s="105">
        <f>'19 прогр'!K30</f>
        <v>160.9</v>
      </c>
      <c r="E43" s="105">
        <f>'19 прогр'!L30</f>
        <v>627</v>
      </c>
      <c r="F43" s="105">
        <f>'19 прогр'!M30</f>
        <v>627</v>
      </c>
      <c r="G43" s="105">
        <f>'19 прогр'!N30</f>
        <v>1000</v>
      </c>
      <c r="H43" s="105">
        <f>'19 прогр'!O30</f>
        <v>1000</v>
      </c>
      <c r="I43" s="105">
        <f>'19 прогр'!P30</f>
        <v>1000</v>
      </c>
    </row>
    <row r="44" spans="1:9" ht="126" hidden="1" x14ac:dyDescent="0.25">
      <c r="A44" s="82" t="s">
        <v>79</v>
      </c>
      <c r="B44" s="79" t="s">
        <v>21</v>
      </c>
      <c r="C44" s="79"/>
      <c r="D44" s="83"/>
      <c r="E44" s="83"/>
      <c r="F44" s="83"/>
      <c r="G44" s="83"/>
      <c r="H44" s="83"/>
      <c r="I44" s="83"/>
    </row>
    <row r="45" spans="1:9" ht="15.75" hidden="1" x14ac:dyDescent="0.25">
      <c r="A45" s="82"/>
      <c r="B45" s="79" t="s">
        <v>89</v>
      </c>
      <c r="C45" s="79"/>
      <c r="D45" s="83"/>
      <c r="E45" s="83"/>
      <c r="F45" s="83"/>
      <c r="G45" s="83"/>
      <c r="H45" s="83"/>
      <c r="I45" s="83"/>
    </row>
    <row r="46" spans="1:9" ht="15.75" hidden="1" x14ac:dyDescent="0.25">
      <c r="A46" s="82"/>
      <c r="B46" s="79" t="s">
        <v>83</v>
      </c>
      <c r="C46" s="79"/>
      <c r="D46" s="83">
        <v>3421.8</v>
      </c>
      <c r="E46" s="83">
        <v>4105.5</v>
      </c>
      <c r="F46" s="83">
        <v>4105.5</v>
      </c>
      <c r="G46" s="83">
        <v>800</v>
      </c>
      <c r="H46" s="83">
        <v>800</v>
      </c>
      <c r="I46" s="83">
        <v>800</v>
      </c>
    </row>
    <row r="47" spans="1:9" ht="15.75" hidden="1" x14ac:dyDescent="0.25">
      <c r="A47" s="82"/>
      <c r="B47" s="79" t="s">
        <v>84</v>
      </c>
      <c r="C47" s="79"/>
      <c r="D47" s="83">
        <v>155.9</v>
      </c>
      <c r="E47" s="83">
        <v>627</v>
      </c>
      <c r="F47" s="83">
        <v>627</v>
      </c>
      <c r="G47" s="83">
        <v>1000</v>
      </c>
      <c r="H47" s="83">
        <v>1000</v>
      </c>
      <c r="I47" s="83">
        <v>1000</v>
      </c>
    </row>
  </sheetData>
  <mergeCells count="9">
    <mergeCell ref="D1:I1"/>
    <mergeCell ref="D3:I3"/>
    <mergeCell ref="A9:A11"/>
    <mergeCell ref="B9:B11"/>
    <mergeCell ref="D2:I2"/>
    <mergeCell ref="D4:I4"/>
    <mergeCell ref="C9:I10"/>
    <mergeCell ref="A8:I8"/>
    <mergeCell ref="D6:I6"/>
  </mergeCells>
  <pageMargins left="0.25" right="0.25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19 прогр</vt:lpstr>
      <vt:lpstr>прил №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2025-11-16T22:05:14Z</dcterms:modified>
</cp:coreProperties>
</file>